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5\Desktop\"/>
    </mc:Choice>
  </mc:AlternateContent>
  <bookViews>
    <workbookView xWindow="0" yWindow="0" windowWidth="15360" windowHeight="7650"/>
  </bookViews>
  <sheets>
    <sheet name="Hoja1" sheetId="1" r:id="rId1"/>
  </sheets>
  <calcPr calcId="0"/>
</workbook>
</file>

<file path=xl/calcChain.xml><?xml version="1.0" encoding="utf-8"?>
<calcChain xmlns="http://schemas.openxmlformats.org/spreadsheetml/2006/main">
  <c r="G244" i="1" l="1"/>
  <c r="G18" i="1"/>
  <c r="E21" i="1"/>
  <c r="E83" i="1"/>
  <c r="E59" i="1"/>
  <c r="E86" i="1"/>
  <c r="E109" i="1"/>
  <c r="E135" i="1"/>
  <c r="G135" i="1" s="1"/>
  <c r="E110" i="1"/>
  <c r="G110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" i="1"/>
</calcChain>
</file>

<file path=xl/connections.xml><?xml version="1.0" encoding="utf-8"?>
<connections xmlns="http://schemas.openxmlformats.org/spreadsheetml/2006/main">
  <connection id="1" name="w" type="4" refreshedVersion="0" background="1">
    <webPr xml="1" sourceData="1" url="C:\Users\INVENTARIO-5\Pictures\w.xml" htmlTables="1" htmlFormat="all"/>
  </connection>
</connections>
</file>

<file path=xl/sharedStrings.xml><?xml version="1.0" encoding="utf-8"?>
<sst xmlns="http://schemas.openxmlformats.org/spreadsheetml/2006/main" count="489" uniqueCount="248">
  <si>
    <t>Departamento</t>
  </si>
  <si>
    <t>PASTELERIA</t>
  </si>
  <si>
    <t>PANADERIA</t>
  </si>
  <si>
    <t>LUNCHERIA</t>
  </si>
  <si>
    <t>DISPONIBLE</t>
  </si>
  <si>
    <t>PANELITAS KG</t>
  </si>
  <si>
    <t>PONQUESITOS VAINILLA KG</t>
  </si>
  <si>
    <t>PONQUESITOS CHOCOLATE KG</t>
  </si>
  <si>
    <t>PANQUE CUBIERTO DE CHOCOLATE KG</t>
  </si>
  <si>
    <t>MINI DULCES GUAYABA KG</t>
  </si>
  <si>
    <t>MINI DULCES MANZANA KG</t>
  </si>
  <si>
    <t>MINI DULCE CIRUELA KG</t>
  </si>
  <si>
    <t>MINI SUSPIROS KG</t>
  </si>
  <si>
    <t>PAN DE LOOP TRADICIONAL</t>
  </si>
  <si>
    <t>PANETTON FRUTA GRANDE</t>
  </si>
  <si>
    <t>PANETTON FRUTA MEDIANO</t>
  </si>
  <si>
    <t>PANETTON CHOCOLATE  GRANDE</t>
  </si>
  <si>
    <t>PANETTON CHOCOLATE MEDIANO</t>
  </si>
  <si>
    <t>DULCES SECOS VARIADOS</t>
  </si>
  <si>
    <t>TORTA NEGRA ARBOLITO UND</t>
  </si>
  <si>
    <t>TORTA DE NAVIDAD</t>
  </si>
  <si>
    <t>PASTA SECA KG</t>
  </si>
  <si>
    <t>TORTA MODELO KG</t>
  </si>
  <si>
    <t>PALMERITAS KG</t>
  </si>
  <si>
    <t>PANQUE MARMOLEADO KG</t>
  </si>
  <si>
    <t>DISPONIBLE CON CODIGO PLUS</t>
  </si>
  <si>
    <t>DISPONIBLE  CON CODIGO PLUS</t>
  </si>
  <si>
    <t>DULCE FRIO EN VASO DOMO</t>
  </si>
  <si>
    <t>DULCE DE COCO KG</t>
  </si>
  <si>
    <t>PANQUE DE CHOCOLATE KG</t>
  </si>
  <si>
    <t>MASA DE HOJALDRE X KG</t>
  </si>
  <si>
    <t>BESITO DE COCO</t>
  </si>
  <si>
    <t>MINI CABELLO DE ANGEL KG</t>
  </si>
  <si>
    <t>RACION TORTA DE OREO</t>
  </si>
  <si>
    <t>RACION CHOCO AREQUIPE</t>
  </si>
  <si>
    <t>RACION TORTA DE CHOCOLATE</t>
  </si>
  <si>
    <t>DANESA CUBIERTO DE CHOCOLATE</t>
  </si>
  <si>
    <t>TRENZADO DE FRUTAS UND</t>
  </si>
  <si>
    <t>RACION DE TORTA SELVA NEGRA</t>
  </si>
  <si>
    <t>RACION DE TORTA DE MANI</t>
  </si>
  <si>
    <t>DULCE VARIADO GRANDE HIPER MODELO</t>
  </si>
  <si>
    <t>DULCE MEDIANO VARIADO HIPER MODELO</t>
  </si>
  <si>
    <t>MANI EN BOLSA  1KG PARTIDO C/SAL   3A</t>
  </si>
  <si>
    <t>TORTAS  VARIADAS  ICE SURPRISE</t>
  </si>
  <si>
    <t>PEGA BLANCA 60G WHITE GRAFF GLUE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</si>
  <si>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</si>
  <si>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</si>
  <si>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</si>
  <si>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</si>
  <si>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</si>
  <si>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</si>
  <si>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</si>
  <si>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</si>
  <si>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</si>
  <si>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</si>
  <si>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</si>
  <si>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SANDUCHON KG</t>
  </si>
  <si>
    <t>PAN DE SANDWICH POR KG</t>
  </si>
  <si>
    <t>PAN DE SANDWICH MEDIANO UNID.</t>
  </si>
  <si>
    <t>PAN DE SANDWICH PEQUEÑO KG</t>
  </si>
  <si>
    <t>PAN INTEGRAL AVENA/PASA PEQ x kg</t>
  </si>
  <si>
    <t>PAN INTEGRAL TRADICIONAL PEQUEÑO UNID</t>
  </si>
  <si>
    <t>PAN DELI POR KG</t>
  </si>
  <si>
    <t>PAN DE BANQUETE KG</t>
  </si>
  <si>
    <t>PAN DE HAMBURGUESA Y PERRO POR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</si>
  <si>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</si>
  <si>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</si>
  <si>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</si>
  <si>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</si>
  <si>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</si>
  <si>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</si>
  <si>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</si>
  <si>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CESTA DE PAN NEGRA MODELO</t>
  </si>
  <si>
    <t>CATALINA BLANCA KG</t>
  </si>
  <si>
    <t>SEÑORITAS PAQUETE KG</t>
  </si>
  <si>
    <t>MINI LENGUITA KG</t>
  </si>
  <si>
    <t>BISCOCHO SALADO KG</t>
  </si>
  <si>
    <t>BISCOCHO DULCE KG</t>
  </si>
  <si>
    <t>PAVITO DE GUAYABA KG</t>
  </si>
  <si>
    <t>ACEMITA ANDINA KG</t>
  </si>
  <si>
    <t>AMBROSIA CON FRUTAS KG</t>
  </si>
  <si>
    <t>ROSQUITAS GLASEADAS KG</t>
  </si>
  <si>
    <t>ROSQUITAS DE LECHE KG</t>
  </si>
  <si>
    <t>PAN DE  JAMON HOJALDRE</t>
  </si>
  <si>
    <t>PAN BLANCO 500 GR HOLSUM</t>
  </si>
  <si>
    <t>PAN BLANCO 500 GR BIMBO</t>
  </si>
  <si>
    <t>PAN DIET 500 GR BIMBO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</si>
  <si>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</si>
  <si>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</si>
  <si>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</si>
  <si>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</si>
  <si>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</si>
  <si>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PAN DE TOCINETA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</si>
  <si>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</si>
  <si>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</si>
  <si>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</si>
  <si>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</si>
  <si>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</si>
  <si>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DULCE PEQUEÑO KG</t>
  </si>
  <si>
    <t>PAN DE JAMON</t>
  </si>
  <si>
    <t>PAN CANILLA INTEGRAL KG</t>
  </si>
  <si>
    <t>PAN ARABE KG</t>
  </si>
  <si>
    <t>BANDEJA DE 5 PASTELES DE CARNE</t>
  </si>
  <si>
    <t>PAN INTEGRAL 650 GR BIMBO</t>
  </si>
  <si>
    <t>PAN ARABE 5 UND EL ARABITO</t>
  </si>
  <si>
    <t>PAN SANDWCH INTEGRAL 500GR HOLSUM</t>
  </si>
  <si>
    <t>PAN DE HAMBURGUESA 630 GR 8 UND BIMBO</t>
  </si>
  <si>
    <t>PAN RALLADO KG</t>
  </si>
  <si>
    <t>PAN CAMPESINO REDONDO KG</t>
  </si>
  <si>
    <t>CAMPESINO LARGO FORTIFICADO KG</t>
  </si>
  <si>
    <t>CAJA DE DULCE N°3 (PRODUCCION)</t>
  </si>
  <si>
    <t>COMBO DE PAN DE PERRO 16 UND</t>
  </si>
  <si>
    <t>PAN DE HAMBURGUESA PEQUEÑO KG</t>
  </si>
  <si>
    <t>PAN DELI INTEGRAL KG</t>
  </si>
  <si>
    <t>PAN DE AJONJOLI KG</t>
  </si>
  <si>
    <t>PAN DE QUESO Y JAMON GRANDE UNID</t>
  </si>
  <si>
    <t>CROUTONS KG</t>
  </si>
  <si>
    <t>COMBO DE 5 PANES CAMPESINITO</t>
  </si>
  <si>
    <t>COMBO DE CAMPESINO</t>
  </si>
  <si>
    <t>PAN CANILLA O FRANCES POR KG</t>
  </si>
  <si>
    <t>PAN GALLEGO KG</t>
  </si>
  <si>
    <t>TORTA NEGRA GRANDE UND</t>
  </si>
  <si>
    <t>GOLFEADO CON QUESO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</si>
  <si>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</si>
  <si>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</si>
  <si>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</si>
  <si>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</si>
  <si>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</si>
  <si>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</si>
  <si>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</si>
  <si>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</si>
  <si>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</si>
  <si>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BANDEJA DE 5 PASTELES DE POLLO</t>
  </si>
  <si>
    <t>PAN INTEGRAL 500 GR BIMBO</t>
  </si>
  <si>
    <t>PAN DE JAMON ESPECIAL</t>
  </si>
  <si>
    <t>COLA DE LANGOSTA UND</t>
  </si>
  <si>
    <t>HARINA DE TRIGO PAN LA LUCHA 45KG</t>
  </si>
  <si>
    <t>LEVADURA LA ROYALE 500GR EGYBELG</t>
  </si>
  <si>
    <t>PAQUETE 2 CANILLAS</t>
  </si>
  <si>
    <t>MINI PAN DE GUAYABA UND</t>
  </si>
  <si>
    <t>PAN DE SAND 500 GR MANTEQUILLA HOLSUM</t>
  </si>
  <si>
    <t>BANDEJA DE 5 PASTELES ANDINO</t>
  </si>
  <si>
    <t>BANDEJA DE 5 PASTELES DE PAPA CON QUESO</t>
  </si>
  <si>
    <t>PASTA FLORA KG</t>
  </si>
  <si>
    <t>COMBO 3 PANES CAMPESINO</t>
  </si>
  <si>
    <t>DISCO KAPATO N03 UND</t>
  </si>
  <si>
    <t>PAN DE SANDWICH MEDIANO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</si>
  <si>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</si>
  <si>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</si>
  <si>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</si>
  <si>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</si>
  <si>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</si>
  <si>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SANDWICH BLANCO 1.250GR CRUSTISSIMO</t>
  </si>
  <si>
    <t>PAN SANDWICH BLANCO 650GR CRUSTISSIMO</t>
  </si>
  <si>
    <t>PAN PAL"DIA 325GR CRUSTISSIMO</t>
  </si>
  <si>
    <t>PAN SANDWCH DE MANTEQUILLA 650GR CRUSTISSIMO</t>
  </si>
  <si>
    <t>PAN SANDWCH INTEGRAL+AJONJOLI 650GR CRUSTISSIMO</t>
  </si>
  <si>
    <t>PAN CANILLA</t>
  </si>
  <si>
    <t>PAN DE PERRO PEQUEÑO</t>
  </si>
  <si>
    <t>PAN DE PERRO GRANDE</t>
  </si>
  <si>
    <t>PAN DE HAMBURGUESA PEQUEÑA</t>
  </si>
  <si>
    <t>PAN DE MAIZ GRANDE</t>
  </si>
  <si>
    <t>PAN ANDINO GRANDE UND</t>
  </si>
  <si>
    <t>PAN SOBADO GRANDE</t>
  </si>
  <si>
    <t>HARINA DE TRIGO INDUSTRIAL 25 KG HARINEL</t>
  </si>
  <si>
    <t>PAN BLANCO 350 GR HOLSUM</t>
  </si>
  <si>
    <t>BANDEJA DE SUSPIRO</t>
  </si>
  <si>
    <t>BANDEJA DE PONQUESITOS VARIADOS</t>
  </si>
  <si>
    <t>PAQ.DE PAN DE SANDWICH PEQUEÑO UNIDAD</t>
  </si>
  <si>
    <t>CATALINAS 10 UND</t>
  </si>
  <si>
    <t>PAQUETE DE 8 HAMBURGUESA PEQUEÑO</t>
  </si>
  <si>
    <t>PAQUETE DE 8 PERRO GRANDE</t>
  </si>
  <si>
    <t>PAQUETE DE PERRO PEQUEÑO</t>
  </si>
  <si>
    <t>PAQUETE DE 8 HAMBURGUESA GRANDE</t>
  </si>
  <si>
    <t>PAQUETE DE 8 MINI PERRO</t>
  </si>
  <si>
    <t>PAN DELI  NORMAL PQ</t>
  </si>
  <si>
    <t>PAQUETE DE PAN DE BANQUETE</t>
  </si>
  <si>
    <t>PAQUETE DE PAN DELI 6 UND OREGANO O AJONJOLI</t>
  </si>
  <si>
    <t>PAN CAMPESINO  REDONDO X UND.</t>
  </si>
  <si>
    <t>COMBO DE PAN JUMBO UND</t>
  </si>
  <si>
    <t>MOLDE DE PAN DE SANDWICH 51x13x11.5</t>
  </si>
  <si>
    <t>SACO DE HARINA 25 KG UNICA</t>
  </si>
  <si>
    <t>PAN ARABE 380 GR 6 UNIDADES  EL FAMOSO</t>
  </si>
  <si>
    <t>SALCHICHA PAQUETE 5KG HOT DOG REZENDE</t>
  </si>
  <si>
    <t>TORTA ESPECIAL MODELO KG</t>
  </si>
  <si>
    <t>HARINA DE TRIGO ESPECIAL ATLAS 45KG</t>
  </si>
  <si>
    <t>PAN GOURMET POR KG</t>
  </si>
  <si>
    <t>CASABE 2 UND VICTORIA</t>
  </si>
  <si>
    <t>COMBO PAN PIÑITA</t>
  </si>
  <si>
    <t>COMBO 3 PANES SEMI DULCE</t>
  </si>
  <si>
    <t>PONQUESITO PINGUINITO 5 UND MODELO.</t>
  </si>
  <si>
    <t>COMBO DE 7 PANES FRANCES</t>
  </si>
  <si>
    <t>PAN ARABE INTEGRAL ARABITO 5UND</t>
  </si>
  <si>
    <t>PAN ARABE PITABURGER ARABITO 12UND</t>
  </si>
  <si>
    <t>HARINA DE TRIGO 45 KG REY DEL NORTE (CARGILL)</t>
  </si>
  <si>
    <t>HARINA DE TRIGO 45 KG INDUSTRIAL EL CEDRO</t>
  </si>
  <si>
    <t>PIZZA DE PAN DE PITA AMESA 6 UND</t>
  </si>
  <si>
    <t>PANETON CON FRUTAS CONFITADAS 900GR BIMBO</t>
  </si>
  <si>
    <t>BIMBO 600 GR AVENA LINAZA,Y MIEL GRANDE</t>
  </si>
  <si>
    <t>MEDIA CANILLA PREPARADA ()</t>
  </si>
  <si>
    <t>PAN MULTI CEREAL 600 GR BIMBO</t>
  </si>
  <si>
    <t>PAN INTEGRAL BIMBO UVAS PASA Y MIEL 650 GR</t>
  </si>
  <si>
    <t>PAN OROWEAT 600 GR 7 GRANOS (BIMBO)</t>
  </si>
  <si>
    <t>COMBO MORT CANILLA</t>
  </si>
  <si>
    <t>CARNE DE HAMBURGUESA KG</t>
  </si>
  <si>
    <t>HAMBURGUESA LIDER</t>
  </si>
  <si>
    <t>HAMBURGUESA MODELO</t>
  </si>
  <si>
    <t>HAMBURGUESA TRADICIONAL DE CARNE</t>
  </si>
  <si>
    <t>HAMBURGUESA TRADICIONAL DE POLLO</t>
  </si>
  <si>
    <t>HAMBURGUESA GUAYANESA</t>
  </si>
  <si>
    <t>HAMBURGUESA CANASTA</t>
  </si>
  <si>
    <t>PERRO NEVADO</t>
  </si>
  <si>
    <t>PERRO ESPECIAL</t>
  </si>
  <si>
    <t>PERRO POLACO</t>
  </si>
  <si>
    <t>PERRO PEQUEÑO</t>
  </si>
  <si>
    <t>PEPITO CARNE NORMAL</t>
  </si>
  <si>
    <t>PEPITO DE POLLO NORMAL</t>
  </si>
  <si>
    <t>PEPITO FAMILIAR DE POLLO</t>
  </si>
  <si>
    <t>CLUB HOUSE EXQUISITO</t>
  </si>
  <si>
    <t>CLUB HOUSE MODELO</t>
  </si>
  <si>
    <t>CLUB HOUSE SUPER MODELO MIXTO</t>
  </si>
  <si>
    <t>PATACON MIXTO</t>
  </si>
  <si>
    <t>CACHAPA CON QUESO</t>
  </si>
  <si>
    <t>CACHAPA DOBLE QUESO</t>
  </si>
  <si>
    <t>ADICIONAL DE HUEVO</t>
  </si>
  <si>
    <t>RACION DE PAPITAS HIPER MODELO</t>
  </si>
  <si>
    <t>CACHAPA CON JAMON Y QUESO</t>
  </si>
  <si>
    <t>PERRO CALIENTE PEQUEÑO POPULAR</t>
  </si>
  <si>
    <t>COMBO  FAMILIAR HAMBURGUESA</t>
  </si>
  <si>
    <t>CARNE DE HAMBURGUESA 100 GR UND</t>
  </si>
  <si>
    <t>MINI HAMBURGUESA DE CARNE POPULAR.</t>
  </si>
  <si>
    <t>COMBO 5 HAMBURGUESA MODELO + REFR</t>
  </si>
  <si>
    <t>ADICIONAL DE LONJA DE JAMON</t>
  </si>
  <si>
    <t>ADICIONAL DE LONJA DE QUESO AMARILLO</t>
  </si>
  <si>
    <t>SALCHIPAPA MODELO UND</t>
  </si>
  <si>
    <t>MINI HAMBURGUESA DE POLLO POPULAR</t>
  </si>
  <si>
    <t>ADICIONAL DE TOCINETA PARA HAMBURGUESA</t>
  </si>
  <si>
    <t>COMBO CHEESS BURGERS 4 HAMBURGUESA + PEPSI 2 LITRO</t>
  </si>
  <si>
    <t>HAMBURGUESA CHEESE BURGER</t>
  </si>
  <si>
    <t>CODIGO</t>
  </si>
  <si>
    <t>DESCRIPCION</t>
  </si>
  <si>
    <t>SISTEMA</t>
  </si>
  <si>
    <t>FISICO</t>
  </si>
  <si>
    <t>VENTAS</t>
  </si>
  <si>
    <t>DIFERENCIAS</t>
  </si>
  <si>
    <t>TORTILLAS 330 DIET</t>
  </si>
  <si>
    <t>TOSTADAS INTEGRALES BIMBO</t>
  </si>
  <si>
    <t>COMBO DE 8PANES + 8 SALCHICHAS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</si>
</sst>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0" borderId="0" xfId="0" applyFont="1"/>
  </cellXfs>
  <cellStyles count="1"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G247" tableType="xml" totalsRowShown="0" headerRowDxfId="0" connectionId="1">
  <autoFilter ref="A1:G247">
    <filterColumn colId="6">
      <filters blank="1">
        <filter val="-0.005"/>
        <filter val="-0.175"/>
        <filter val="-0.25"/>
        <filter val="0.26"/>
        <filter val="-0.33"/>
        <filter val="-0.55"/>
        <filter val="-0.85"/>
        <filter val="-0.865"/>
        <filter val="-1"/>
        <filter val="-1.055"/>
        <filter val="-1.125"/>
        <filter val="-1.245"/>
        <filter val="-1.25"/>
        <filter val="-1.385"/>
        <filter val="-10"/>
        <filter val="-100"/>
        <filter val="-1076.32"/>
        <filter val="-11.065"/>
        <filter val="-11.915"/>
        <filter val="-115"/>
        <filter val="-116"/>
        <filter val="-118"/>
        <filter val="-12.695"/>
        <filter val="-120"/>
        <filter val="-125"/>
        <filter val="-13"/>
        <filter val="-14.677"/>
        <filter val="-15.33"/>
        <filter val="-16"/>
        <filter val="-17"/>
        <filter val="-2"/>
        <filter val="-2.185"/>
        <filter val="-2.225"/>
        <filter val="-2.695"/>
        <filter val="-2.791"/>
        <filter val="-20"/>
        <filter val="-200"/>
        <filter val="-21.665"/>
        <filter val="-22"/>
        <filter val="-22.55"/>
        <filter val="-230"/>
        <filter val="-24"/>
        <filter val="-25.73"/>
        <filter val="-26"/>
        <filter val="-27"/>
        <filter val="-28"/>
        <filter val="-28.015"/>
        <filter val="-3"/>
        <filter val="-3.895"/>
        <filter val="-30.935"/>
        <filter val="-33"/>
        <filter val="-34.495"/>
        <filter val="-350"/>
        <filter val="-4"/>
        <filter val="-45.485"/>
        <filter val="-453"/>
        <filter val="-48"/>
        <filter val="-5"/>
        <filter val="-5.995"/>
        <filter val="-50"/>
        <filter val="-57"/>
        <filter val="-599"/>
        <filter val="-6"/>
        <filter val="-7.535"/>
        <filter val="-8"/>
        <filter val="-8.82"/>
        <filter val="-81"/>
        <filter val="-9"/>
        <filter val="-9.76"/>
        <filter val="-95"/>
        <filter val="-99"/>
      </filters>
    </filterColumn>
  </autoFilter>
  <tableColumns count="7">
    <tableColumn id="4" uniqueName="Departamento" name="Departamento">
      <xmlColumnPr mapId="1" xpath="/ReporteStellar/Registro/Madepartamentos/Departamento" xmlDataType="string"/>
    </tableColumn>
    <tableColumn id="5" uniqueName="Codigo_Producto" name="CODIGO">
      <xmlColumnPr mapId="1" xpath="/ReporteStellar/Registro/Madepartamentos/Maproductos/Codigo_Producto" xmlDataType="integer"/>
    </tableColumn>
    <tableColumn id="7" uniqueName="Producto" name="DESCRIPCION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double"/>
    </tableColumn>
    <tableColumn id="11" uniqueName="Comprometida" name="DIFERENCIAS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tabSelected="1" topLeftCell="B1" zoomScaleNormal="100" workbookViewId="0">
      <selection activeCell="F209" sqref="F209"/>
    </sheetView>
  </sheetViews>
  <sheetFormatPr baseColWidth="10" defaultRowHeight="15" x14ac:dyDescent="0.25"/>
  <cols>
    <col min="1" max="1" width="14.7109375" hidden="1" customWidth="1"/>
    <col min="2" max="2" width="10.42578125" customWidth="1"/>
    <col min="3" max="3" width="79.28515625" bestFit="1" customWidth="1"/>
    <col min="4" max="4" width="13.7109375" bestFit="1" customWidth="1"/>
    <col min="5" max="5" width="12.140625" bestFit="1" customWidth="1"/>
    <col min="6" max="6" width="9.5703125" bestFit="1" customWidth="1"/>
    <col min="7" max="7" width="16.5703125" bestFit="1" customWidth="1"/>
  </cols>
  <sheetData>
    <row r="1" spans="1:7" ht="36.75" customHeight="1" x14ac:dyDescent="0.25">
      <c r="A1" s="6" t="s">
        <v>0</v>
      </c>
      <c r="B1" s="6" t="s">
        <v>239</v>
      </c>
      <c r="C1" s="6" t="s">
        <v>240</v>
      </c>
      <c r="D1" s="6" t="s">
        <v>241</v>
      </c>
      <c r="E1" s="6" t="s">
        <v>242</v>
      </c>
      <c r="F1" s="6" t="s">
        <v>243</v>
      </c>
      <c r="G1" s="6" t="s">
        <v>244</v>
      </c>
    </row>
    <row r="2" spans="1:7" x14ac:dyDescent="0.25">
      <c r="A2" s="5" t="s">
        <v>1</v>
      </c>
      <c r="B2" s="4">
        <v>420</v>
      </c>
      <c r="C2" s="5" t="s">
        <v>5</v>
      </c>
      <c r="D2" s="4">
        <v>-0.26</v>
      </c>
      <c r="E2" s="4">
        <v>0.8</v>
      </c>
      <c r="F2" s="4">
        <v>0.2</v>
      </c>
      <c r="G2" s="4">
        <f>Tabla1[[#This Row],[VENTAS]]+Tabla1[[#This Row],[FISICO]]-Tabla1[[#This Row],[SISTEMA]]</f>
        <v>1.26</v>
      </c>
    </row>
    <row r="3" spans="1:7" x14ac:dyDescent="0.25">
      <c r="A3" s="5" t="s">
        <v>1</v>
      </c>
      <c r="B3" s="4">
        <v>1002</v>
      </c>
      <c r="C3" s="5" t="s">
        <v>6</v>
      </c>
      <c r="D3" s="4">
        <v>11.065</v>
      </c>
      <c r="E3" s="4"/>
      <c r="F3" s="4">
        <v>0</v>
      </c>
      <c r="G3" s="4">
        <f>Tabla1[[#This Row],[VENTAS]]+Tabla1[[#This Row],[FISICO]]-Tabla1[[#This Row],[SISTEMA]]</f>
        <v>-11.065</v>
      </c>
    </row>
    <row r="4" spans="1:7" x14ac:dyDescent="0.25">
      <c r="A4" s="5" t="s">
        <v>1</v>
      </c>
      <c r="B4" s="4">
        <v>1006</v>
      </c>
      <c r="C4" s="5" t="s">
        <v>7</v>
      </c>
      <c r="D4" s="4">
        <v>25.73</v>
      </c>
      <c r="E4" s="4">
        <v>1.6</v>
      </c>
      <c r="F4" s="4">
        <v>0.28999999999999998</v>
      </c>
      <c r="G4" s="4">
        <f>Tabla1[[#This Row],[VENTAS]]+Tabla1[[#This Row],[FISICO]]-Tabla1[[#This Row],[SISTEMA]]</f>
        <v>-23.84</v>
      </c>
    </row>
    <row r="5" spans="1:7" hidden="1" x14ac:dyDescent="0.25">
      <c r="A5" s="5" t="s">
        <v>1</v>
      </c>
      <c r="B5" s="4">
        <v>1034</v>
      </c>
      <c r="C5" s="5" t="s">
        <v>8</v>
      </c>
      <c r="D5" s="4">
        <v>0</v>
      </c>
      <c r="E5" s="4"/>
      <c r="F5" s="4"/>
      <c r="G5" s="4">
        <f>Tabla1[[#This Row],[VENTAS]]+Tabla1[[#This Row],[FISICO]]-Tabla1[[#This Row],[SISTEMA]]</f>
        <v>0</v>
      </c>
    </row>
    <row r="6" spans="1:7" hidden="1" x14ac:dyDescent="0.25">
      <c r="A6" s="5" t="s">
        <v>1</v>
      </c>
      <c r="B6" s="4">
        <v>1052</v>
      </c>
      <c r="C6" s="5" t="s">
        <v>9</v>
      </c>
      <c r="D6" s="4">
        <v>0</v>
      </c>
      <c r="E6" s="4"/>
      <c r="F6" s="4"/>
      <c r="G6" s="4">
        <f>Tabla1[[#This Row],[VENTAS]]+Tabla1[[#This Row],[FISICO]]-Tabla1[[#This Row],[SISTEMA]]</f>
        <v>0</v>
      </c>
    </row>
    <row r="7" spans="1:7" hidden="1" x14ac:dyDescent="0.25">
      <c r="A7" s="5" t="s">
        <v>1</v>
      </c>
      <c r="B7" s="4">
        <v>1053</v>
      </c>
      <c r="C7" s="5" t="s">
        <v>10</v>
      </c>
      <c r="D7" s="4">
        <v>0</v>
      </c>
      <c r="E7" s="4"/>
      <c r="F7" s="4"/>
      <c r="G7" s="4">
        <f>Tabla1[[#This Row],[VENTAS]]+Tabla1[[#This Row],[FISICO]]-Tabla1[[#This Row],[SISTEMA]]</f>
        <v>0</v>
      </c>
    </row>
    <row r="8" spans="1:7" x14ac:dyDescent="0.25">
      <c r="A8" s="5" t="s">
        <v>1</v>
      </c>
      <c r="B8" s="4">
        <v>1054</v>
      </c>
      <c r="C8" s="5" t="s">
        <v>11</v>
      </c>
      <c r="D8" s="4">
        <v>0.17499999999999999</v>
      </c>
      <c r="E8" s="4"/>
      <c r="F8" s="4">
        <v>0</v>
      </c>
      <c r="G8" s="4">
        <f>Tabla1[[#This Row],[VENTAS]]+Tabla1[[#This Row],[FISICO]]-Tabla1[[#This Row],[SISTEMA]]</f>
        <v>-0.17499999999999999</v>
      </c>
    </row>
    <row r="9" spans="1:7" x14ac:dyDescent="0.25">
      <c r="A9" s="5" t="s">
        <v>1</v>
      </c>
      <c r="B9" s="4">
        <v>1093</v>
      </c>
      <c r="C9" s="5" t="s">
        <v>12</v>
      </c>
      <c r="D9" s="4">
        <v>0.33</v>
      </c>
      <c r="E9" s="4">
        <v>0.6</v>
      </c>
      <c r="F9" s="4">
        <v>0.1</v>
      </c>
      <c r="G9" s="4">
        <f>Tabla1[[#This Row],[VENTAS]]+Tabla1[[#This Row],[FISICO]]-Tabla1[[#This Row],[SISTEMA]]</f>
        <v>0.36999999999999994</v>
      </c>
    </row>
    <row r="10" spans="1:7" hidden="1" x14ac:dyDescent="0.25">
      <c r="A10" s="5" t="s">
        <v>1</v>
      </c>
      <c r="B10" s="4">
        <v>1101</v>
      </c>
      <c r="C10" s="5" t="s">
        <v>13</v>
      </c>
      <c r="D10" s="4">
        <v>0</v>
      </c>
      <c r="E10" s="4"/>
      <c r="F10" s="4"/>
      <c r="G10" s="4">
        <f>Tabla1[[#This Row],[VENTAS]]+Tabla1[[#This Row],[FISICO]]-Tabla1[[#This Row],[SISTEMA]]</f>
        <v>0</v>
      </c>
    </row>
    <row r="11" spans="1:7" x14ac:dyDescent="0.25">
      <c r="A11" s="5" t="s">
        <v>1</v>
      </c>
      <c r="B11" s="4">
        <v>1112</v>
      </c>
      <c r="C11" s="5" t="s">
        <v>14</v>
      </c>
      <c r="D11" s="4">
        <v>4</v>
      </c>
      <c r="E11" s="4"/>
      <c r="F11" s="4">
        <v>0</v>
      </c>
      <c r="G11" s="4">
        <f>Tabla1[[#This Row],[VENTAS]]+Tabla1[[#This Row],[FISICO]]-Tabla1[[#This Row],[SISTEMA]]</f>
        <v>-4</v>
      </c>
    </row>
    <row r="12" spans="1:7" x14ac:dyDescent="0.25">
      <c r="A12" s="5" t="s">
        <v>1</v>
      </c>
      <c r="B12" s="4">
        <v>1116</v>
      </c>
      <c r="C12" s="5" t="s">
        <v>15</v>
      </c>
      <c r="D12" s="4">
        <v>6</v>
      </c>
      <c r="E12" s="4"/>
      <c r="F12" s="4">
        <v>0</v>
      </c>
      <c r="G12" s="4">
        <f>Tabla1[[#This Row],[VENTAS]]+Tabla1[[#This Row],[FISICO]]-Tabla1[[#This Row],[SISTEMA]]</f>
        <v>-6</v>
      </c>
    </row>
    <row r="13" spans="1:7" x14ac:dyDescent="0.25">
      <c r="A13" s="5" t="s">
        <v>1</v>
      </c>
      <c r="B13" s="4">
        <v>1117</v>
      </c>
      <c r="C13" s="5" t="s">
        <v>16</v>
      </c>
      <c r="D13" s="4">
        <v>2</v>
      </c>
      <c r="E13" s="4"/>
      <c r="F13" s="4">
        <v>0</v>
      </c>
      <c r="G13" s="4">
        <f>Tabla1[[#This Row],[VENTAS]]+Tabla1[[#This Row],[FISICO]]-Tabla1[[#This Row],[SISTEMA]]</f>
        <v>-2</v>
      </c>
    </row>
    <row r="14" spans="1:7" x14ac:dyDescent="0.25">
      <c r="A14" s="5" t="s">
        <v>1</v>
      </c>
      <c r="B14" s="4">
        <v>1119</v>
      </c>
      <c r="C14" s="5" t="s">
        <v>17</v>
      </c>
      <c r="D14" s="4">
        <v>2</v>
      </c>
      <c r="E14" s="4"/>
      <c r="F14" s="4">
        <v>0</v>
      </c>
      <c r="G14" s="4">
        <f>Tabla1[[#This Row],[VENTAS]]+Tabla1[[#This Row],[FISICO]]-Tabla1[[#This Row],[SISTEMA]]</f>
        <v>-2</v>
      </c>
    </row>
    <row r="15" spans="1:7" hidden="1" x14ac:dyDescent="0.25">
      <c r="A15" s="5" t="s">
        <v>1</v>
      </c>
      <c r="B15" s="4">
        <v>1702</v>
      </c>
      <c r="C15" s="5" t="s">
        <v>18</v>
      </c>
      <c r="D15" s="4">
        <v>0</v>
      </c>
      <c r="E15" s="4"/>
      <c r="F15" s="4"/>
      <c r="G15" s="4">
        <f>Tabla1[[#This Row],[VENTAS]]+Tabla1[[#This Row],[FISICO]]-Tabla1[[#This Row],[SISTEMA]]</f>
        <v>0</v>
      </c>
    </row>
    <row r="16" spans="1:7" hidden="1" x14ac:dyDescent="0.25">
      <c r="A16" s="5" t="s">
        <v>1</v>
      </c>
      <c r="B16" s="4">
        <v>2242</v>
      </c>
      <c r="C16" s="5" t="s">
        <v>19</v>
      </c>
      <c r="D16" s="4">
        <v>0</v>
      </c>
      <c r="E16" s="4"/>
      <c r="F16" s="4"/>
      <c r="G16" s="4">
        <f>Tabla1[[#This Row],[VENTAS]]+Tabla1[[#This Row],[FISICO]]-Tabla1[[#This Row],[SISTEMA]]</f>
        <v>0</v>
      </c>
    </row>
    <row r="17" spans="1:7" x14ac:dyDescent="0.25">
      <c r="A17" s="5" t="s">
        <v>1</v>
      </c>
      <c r="B17" s="4">
        <v>2244</v>
      </c>
      <c r="C17" s="5" t="s">
        <v>20</v>
      </c>
      <c r="D17" s="4">
        <v>6</v>
      </c>
      <c r="E17" s="4"/>
      <c r="F17" s="4">
        <v>0</v>
      </c>
      <c r="G17" s="4">
        <f>Tabla1[[#This Row],[VENTAS]]+Tabla1[[#This Row],[FISICO]]-Tabla1[[#This Row],[SISTEMA]]</f>
        <v>-6</v>
      </c>
    </row>
    <row r="18" spans="1:7" x14ac:dyDescent="0.25">
      <c r="A18" s="5" t="s">
        <v>1</v>
      </c>
      <c r="B18" s="4">
        <v>2324</v>
      </c>
      <c r="C18" s="5" t="s">
        <v>21</v>
      </c>
      <c r="D18" s="4">
        <v>22.55</v>
      </c>
      <c r="E18" s="4">
        <v>1.6</v>
      </c>
      <c r="F18" s="4">
        <v>0.5</v>
      </c>
      <c r="G18" s="4">
        <f>Tabla1[[#This Row],[VENTAS]]+Tabla1[[#This Row],[FISICO]]-Tabla1[[#This Row],[SISTEMA]]</f>
        <v>-20.45</v>
      </c>
    </row>
    <row r="19" spans="1:7" x14ac:dyDescent="0.25">
      <c r="A19" s="5" t="s">
        <v>1</v>
      </c>
      <c r="B19" s="4">
        <v>2325</v>
      </c>
      <c r="C19" s="5" t="s">
        <v>22</v>
      </c>
      <c r="D19" s="4">
        <v>1.2450000000000001</v>
      </c>
      <c r="E19" s="4"/>
      <c r="F19" s="4">
        <v>0</v>
      </c>
      <c r="G19" s="4">
        <f>Tabla1[[#This Row],[VENTAS]]+Tabla1[[#This Row],[FISICO]]-Tabla1[[#This Row],[SISTEMA]]</f>
        <v>-1.2450000000000001</v>
      </c>
    </row>
    <row r="20" spans="1:7" x14ac:dyDescent="0.25">
      <c r="A20" s="5" t="s">
        <v>1</v>
      </c>
      <c r="B20" s="4">
        <v>2326</v>
      </c>
      <c r="C20" s="5" t="s">
        <v>23</v>
      </c>
      <c r="D20" s="4">
        <v>2.7909999999999999</v>
      </c>
      <c r="E20" s="4">
        <v>0.2</v>
      </c>
      <c r="F20" s="4">
        <v>0</v>
      </c>
      <c r="G20" s="4">
        <f>Tabla1[[#This Row],[VENTAS]]+Tabla1[[#This Row],[FISICO]]-Tabla1[[#This Row],[SISTEMA]]</f>
        <v>-2.5909999999999997</v>
      </c>
    </row>
    <row r="21" spans="1:7" x14ac:dyDescent="0.25">
      <c r="A21" s="5" t="s">
        <v>1</v>
      </c>
      <c r="B21" s="4">
        <v>4400</v>
      </c>
      <c r="C21" s="5" t="s">
        <v>24</v>
      </c>
      <c r="D21" s="4">
        <v>8.82</v>
      </c>
      <c r="E21" s="4">
        <f>6.4-2.6</f>
        <v>3.8000000000000003</v>
      </c>
      <c r="F21" s="4">
        <v>0</v>
      </c>
      <c r="G21" s="4">
        <f>Tabla1[[#This Row],[VENTAS]]+Tabla1[[#This Row],[FISICO]]-Tabla1[[#This Row],[SISTEMA]]</f>
        <v>-5.0199999999999996</v>
      </c>
    </row>
    <row r="22" spans="1:7" hidden="1" x14ac:dyDescent="0.25">
      <c r="A22" s="5" t="s">
        <v>1</v>
      </c>
      <c r="B22" s="4">
        <v>4603</v>
      </c>
      <c r="C22" s="5" t="s">
        <v>25</v>
      </c>
      <c r="D22" s="4">
        <v>0</v>
      </c>
      <c r="E22" s="4"/>
      <c r="F22" s="4"/>
      <c r="G22" s="4">
        <f>Tabla1[[#This Row],[VENTAS]]+Tabla1[[#This Row],[FISICO]]-Tabla1[[#This Row],[SISTEMA]]</f>
        <v>0</v>
      </c>
    </row>
    <row r="23" spans="1:7" hidden="1" x14ac:dyDescent="0.25">
      <c r="A23" s="5" t="s">
        <v>1</v>
      </c>
      <c r="B23" s="4">
        <v>4605</v>
      </c>
      <c r="C23" s="5" t="s">
        <v>25</v>
      </c>
      <c r="D23" s="4">
        <v>0</v>
      </c>
      <c r="E23" s="4"/>
      <c r="F23" s="4"/>
      <c r="G23" s="4">
        <f>Tabla1[[#This Row],[VENTAS]]+Tabla1[[#This Row],[FISICO]]-Tabla1[[#This Row],[SISTEMA]]</f>
        <v>0</v>
      </c>
    </row>
    <row r="24" spans="1:7" hidden="1" x14ac:dyDescent="0.25">
      <c r="A24" s="5" t="s">
        <v>1</v>
      </c>
      <c r="B24" s="4">
        <v>4607</v>
      </c>
      <c r="C24" s="5" t="s">
        <v>25</v>
      </c>
      <c r="D24" s="4">
        <v>0</v>
      </c>
      <c r="E24" s="4"/>
      <c r="F24" s="4"/>
      <c r="G24" s="4">
        <f>Tabla1[[#This Row],[VENTAS]]+Tabla1[[#This Row],[FISICO]]-Tabla1[[#This Row],[SISTEMA]]</f>
        <v>0</v>
      </c>
    </row>
    <row r="25" spans="1:7" hidden="1" x14ac:dyDescent="0.25">
      <c r="A25" s="5" t="s">
        <v>1</v>
      </c>
      <c r="B25" s="4">
        <v>4611</v>
      </c>
      <c r="C25" s="5" t="s">
        <v>25</v>
      </c>
      <c r="D25" s="4">
        <v>0</v>
      </c>
      <c r="E25" s="4"/>
      <c r="F25" s="4"/>
      <c r="G25" s="4">
        <f>Tabla1[[#This Row],[VENTAS]]+Tabla1[[#This Row],[FISICO]]-Tabla1[[#This Row],[SISTEMA]]</f>
        <v>0</v>
      </c>
    </row>
    <row r="26" spans="1:7" hidden="1" x14ac:dyDescent="0.25">
      <c r="A26" s="5" t="s">
        <v>1</v>
      </c>
      <c r="B26" s="4">
        <v>4612</v>
      </c>
      <c r="C26" s="5" t="s">
        <v>26</v>
      </c>
      <c r="D26" s="4">
        <v>0</v>
      </c>
      <c r="E26" s="4"/>
      <c r="F26" s="4"/>
      <c r="G26" s="4">
        <f>Tabla1[[#This Row],[VENTAS]]+Tabla1[[#This Row],[FISICO]]-Tabla1[[#This Row],[SISTEMA]]</f>
        <v>0</v>
      </c>
    </row>
    <row r="27" spans="1:7" hidden="1" x14ac:dyDescent="0.25">
      <c r="A27" s="5" t="s">
        <v>1</v>
      </c>
      <c r="B27" s="4">
        <v>4614</v>
      </c>
      <c r="C27" s="5" t="s">
        <v>27</v>
      </c>
      <c r="D27" s="4">
        <v>0</v>
      </c>
      <c r="E27" s="4"/>
      <c r="F27" s="4"/>
      <c r="G27" s="4">
        <f>Tabla1[[#This Row],[VENTAS]]+Tabla1[[#This Row],[FISICO]]-Tabla1[[#This Row],[SISTEMA]]</f>
        <v>0</v>
      </c>
    </row>
    <row r="28" spans="1:7" hidden="1" x14ac:dyDescent="0.25">
      <c r="A28" s="5" t="s">
        <v>1</v>
      </c>
      <c r="B28" s="4">
        <v>4645</v>
      </c>
      <c r="C28" s="5" t="s">
        <v>28</v>
      </c>
      <c r="D28" s="4">
        <v>0</v>
      </c>
      <c r="E28" s="4"/>
      <c r="F28" s="4"/>
      <c r="G28" s="4">
        <f>Tabla1[[#This Row],[VENTAS]]+Tabla1[[#This Row],[FISICO]]-Tabla1[[#This Row],[SISTEMA]]</f>
        <v>0</v>
      </c>
    </row>
    <row r="29" spans="1:7" x14ac:dyDescent="0.25">
      <c r="A29" s="5" t="s">
        <v>1</v>
      </c>
      <c r="B29" s="4">
        <v>4647</v>
      </c>
      <c r="C29" s="5" t="s">
        <v>29</v>
      </c>
      <c r="D29" s="4">
        <v>1.0549999999999999</v>
      </c>
      <c r="E29" s="4"/>
      <c r="F29" s="4">
        <v>0</v>
      </c>
      <c r="G29" s="4">
        <f>Tabla1[[#This Row],[VENTAS]]+Tabla1[[#This Row],[FISICO]]-Tabla1[[#This Row],[SISTEMA]]</f>
        <v>-1.0549999999999999</v>
      </c>
    </row>
    <row r="30" spans="1:7" hidden="1" x14ac:dyDescent="0.25">
      <c r="A30" s="5" t="s">
        <v>1</v>
      </c>
      <c r="B30" s="4">
        <v>4708</v>
      </c>
      <c r="C30" s="5" t="s">
        <v>30</v>
      </c>
      <c r="D30" s="4">
        <v>0</v>
      </c>
      <c r="E30" s="4"/>
      <c r="F30" s="4"/>
      <c r="G30" s="4">
        <f>Tabla1[[#This Row],[VENTAS]]+Tabla1[[#This Row],[FISICO]]-Tabla1[[#This Row],[SISTEMA]]</f>
        <v>0</v>
      </c>
    </row>
    <row r="31" spans="1:7" x14ac:dyDescent="0.25">
      <c r="A31" s="5" t="s">
        <v>1</v>
      </c>
      <c r="B31" s="4">
        <v>4781</v>
      </c>
      <c r="C31" s="5" t="s">
        <v>31</v>
      </c>
      <c r="D31" s="4">
        <v>350</v>
      </c>
      <c r="E31" s="4"/>
      <c r="F31" s="4">
        <v>0</v>
      </c>
      <c r="G31" s="4">
        <f>Tabla1[[#This Row],[VENTAS]]+Tabla1[[#This Row],[FISICO]]-Tabla1[[#This Row],[SISTEMA]]</f>
        <v>-350</v>
      </c>
    </row>
    <row r="32" spans="1:7" x14ac:dyDescent="0.25">
      <c r="A32" s="5" t="s">
        <v>1</v>
      </c>
      <c r="B32" s="4">
        <v>4987</v>
      </c>
      <c r="C32" s="5" t="s">
        <v>32</v>
      </c>
      <c r="D32" s="4">
        <v>0.25</v>
      </c>
      <c r="E32" s="4"/>
      <c r="F32" s="4">
        <v>0</v>
      </c>
      <c r="G32" s="4">
        <f>Tabla1[[#This Row],[VENTAS]]+Tabla1[[#This Row],[FISICO]]-Tabla1[[#This Row],[SISTEMA]]</f>
        <v>-0.25</v>
      </c>
    </row>
    <row r="33" spans="1:7" hidden="1" x14ac:dyDescent="0.25">
      <c r="A33" s="5" t="s">
        <v>1</v>
      </c>
      <c r="B33" s="4">
        <v>4993</v>
      </c>
      <c r="C33" s="5" t="s">
        <v>33</v>
      </c>
      <c r="D33" s="4">
        <v>0</v>
      </c>
      <c r="E33" s="4"/>
      <c r="F33" s="4"/>
      <c r="G33" s="4">
        <f>Tabla1[[#This Row],[VENTAS]]+Tabla1[[#This Row],[FISICO]]-Tabla1[[#This Row],[SISTEMA]]</f>
        <v>0</v>
      </c>
    </row>
    <row r="34" spans="1:7" hidden="1" x14ac:dyDescent="0.25">
      <c r="A34" s="5" t="s">
        <v>1</v>
      </c>
      <c r="B34" s="4">
        <v>4994</v>
      </c>
      <c r="C34" s="5" t="s">
        <v>34</v>
      </c>
      <c r="D34" s="4">
        <v>0</v>
      </c>
      <c r="E34" s="4"/>
      <c r="F34" s="4"/>
      <c r="G34" s="4">
        <f>Tabla1[[#This Row],[VENTAS]]+Tabla1[[#This Row],[FISICO]]-Tabla1[[#This Row],[SISTEMA]]</f>
        <v>0</v>
      </c>
    </row>
    <row r="35" spans="1:7" hidden="1" x14ac:dyDescent="0.25">
      <c r="A35" s="5" t="s">
        <v>1</v>
      </c>
      <c r="B35" s="4">
        <v>5000</v>
      </c>
      <c r="C35" s="5" t="s">
        <v>35</v>
      </c>
      <c r="D35" s="4">
        <v>0</v>
      </c>
      <c r="E35" s="4"/>
      <c r="F35" s="4"/>
      <c r="G35" s="4">
        <f>Tabla1[[#This Row],[VENTAS]]+Tabla1[[#This Row],[FISICO]]-Tabla1[[#This Row],[SISTEMA]]</f>
        <v>0</v>
      </c>
    </row>
    <row r="36" spans="1:7" hidden="1" x14ac:dyDescent="0.25">
      <c r="A36" s="5" t="s">
        <v>1</v>
      </c>
      <c r="B36" s="4">
        <v>5033</v>
      </c>
      <c r="C36" s="5" t="s">
        <v>36</v>
      </c>
      <c r="D36" s="4">
        <v>0</v>
      </c>
      <c r="E36" s="4"/>
      <c r="F36" s="4"/>
      <c r="G36" s="4">
        <f>Tabla1[[#This Row],[VENTAS]]+Tabla1[[#This Row],[FISICO]]-Tabla1[[#This Row],[SISTEMA]]</f>
        <v>0</v>
      </c>
    </row>
    <row r="37" spans="1:7" hidden="1" x14ac:dyDescent="0.25">
      <c r="A37" s="5" t="s">
        <v>1</v>
      </c>
      <c r="B37" s="4">
        <v>5040</v>
      </c>
      <c r="C37" s="5" t="s">
        <v>37</v>
      </c>
      <c r="D37" s="4">
        <v>0</v>
      </c>
      <c r="E37" s="4"/>
      <c r="F37" s="4"/>
      <c r="G37" s="4">
        <f>Tabla1[[#This Row],[VENTAS]]+Tabla1[[#This Row],[FISICO]]-Tabla1[[#This Row],[SISTEMA]]</f>
        <v>0</v>
      </c>
    </row>
    <row r="38" spans="1:7" hidden="1" x14ac:dyDescent="0.25">
      <c r="A38" s="5" t="s">
        <v>1</v>
      </c>
      <c r="B38" s="4">
        <v>5349</v>
      </c>
      <c r="C38" s="5" t="s">
        <v>38</v>
      </c>
      <c r="D38" s="4">
        <v>0</v>
      </c>
      <c r="E38" s="4"/>
      <c r="F38" s="4"/>
      <c r="G38" s="4">
        <f>Tabla1[[#This Row],[VENTAS]]+Tabla1[[#This Row],[FISICO]]-Tabla1[[#This Row],[SISTEMA]]</f>
        <v>0</v>
      </c>
    </row>
    <row r="39" spans="1:7" hidden="1" x14ac:dyDescent="0.25">
      <c r="A39" s="5" t="s">
        <v>1</v>
      </c>
      <c r="B39" s="4">
        <v>5350</v>
      </c>
      <c r="C39" s="5" t="s">
        <v>39</v>
      </c>
      <c r="D39" s="4">
        <v>0</v>
      </c>
      <c r="E39" s="4"/>
      <c r="F39" s="4"/>
      <c r="G39" s="4">
        <f>Tabla1[[#This Row],[VENTAS]]+Tabla1[[#This Row],[FISICO]]-Tabla1[[#This Row],[SISTEMA]]</f>
        <v>0</v>
      </c>
    </row>
    <row r="40" spans="1:7" hidden="1" x14ac:dyDescent="0.25">
      <c r="A40" s="5" t="s">
        <v>1</v>
      </c>
      <c r="B40" s="4">
        <v>5495</v>
      </c>
      <c r="C40" s="5" t="s">
        <v>25</v>
      </c>
      <c r="D40" s="4">
        <v>0</v>
      </c>
      <c r="E40" s="4"/>
      <c r="F40" s="4"/>
      <c r="G40" s="4">
        <f>Tabla1[[#This Row],[VENTAS]]+Tabla1[[#This Row],[FISICO]]-Tabla1[[#This Row],[SISTEMA]]</f>
        <v>0</v>
      </c>
    </row>
    <row r="41" spans="1:7" x14ac:dyDescent="0.25">
      <c r="A41" s="5" t="s">
        <v>1</v>
      </c>
      <c r="B41" s="4">
        <v>5841</v>
      </c>
      <c r="C41" s="5" t="s">
        <v>40</v>
      </c>
      <c r="D41" s="4">
        <v>48</v>
      </c>
      <c r="E41" s="4"/>
      <c r="F41" s="4">
        <v>0</v>
      </c>
      <c r="G41" s="4">
        <f>Tabla1[[#This Row],[VENTAS]]+Tabla1[[#This Row],[FISICO]]-Tabla1[[#This Row],[SISTEMA]]</f>
        <v>-48</v>
      </c>
    </row>
    <row r="42" spans="1:7" x14ac:dyDescent="0.25">
      <c r="A42" s="5" t="s">
        <v>1</v>
      </c>
      <c r="B42" s="4">
        <v>5842</v>
      </c>
      <c r="C42" s="5" t="s">
        <v>41</v>
      </c>
      <c r="D42" s="4">
        <v>4</v>
      </c>
      <c r="E42" s="4"/>
      <c r="F42" s="4">
        <v>0</v>
      </c>
      <c r="G42" s="4">
        <f>Tabla1[[#This Row],[VENTAS]]+Tabla1[[#This Row],[FISICO]]-Tabla1[[#This Row],[SISTEMA]]</f>
        <v>-4</v>
      </c>
    </row>
    <row r="43" spans="1:7" hidden="1" x14ac:dyDescent="0.25">
      <c r="A43" s="5" t="s">
        <v>1</v>
      </c>
      <c r="B43" s="4">
        <v>8046</v>
      </c>
      <c r="C43" s="5" t="s">
        <v>42</v>
      </c>
      <c r="D43" s="4">
        <v>0</v>
      </c>
      <c r="E43" s="4"/>
      <c r="F43" s="4"/>
      <c r="G43" s="4">
        <f>Tabla1[[#This Row],[VENTAS]]+Tabla1[[#This Row],[FISICO]]-Tabla1[[#This Row],[SISTEMA]]</f>
        <v>0</v>
      </c>
    </row>
    <row r="44" spans="1:7" hidden="1" x14ac:dyDescent="0.25">
      <c r="A44" s="5" t="s">
        <v>1</v>
      </c>
      <c r="B44" s="4">
        <v>12270</v>
      </c>
      <c r="C44" s="5" t="s">
        <v>4</v>
      </c>
      <c r="D44" s="4">
        <v>0</v>
      </c>
      <c r="E44" s="4"/>
      <c r="F44" s="4"/>
      <c r="G44" s="4">
        <f>Tabla1[[#This Row],[VENTAS]]+Tabla1[[#This Row],[FISICO]]-Tabla1[[#This Row],[SISTEMA]]</f>
        <v>0</v>
      </c>
    </row>
    <row r="45" spans="1:7" hidden="1" x14ac:dyDescent="0.25">
      <c r="A45" s="5" t="s">
        <v>1</v>
      </c>
      <c r="B45" s="4">
        <v>12312</v>
      </c>
      <c r="C45" s="5" t="s">
        <v>43</v>
      </c>
      <c r="D45" s="4">
        <v>0</v>
      </c>
      <c r="E45" s="4"/>
      <c r="F45" s="4"/>
      <c r="G45" s="4">
        <f>Tabla1[[#This Row],[VENTAS]]+Tabla1[[#This Row],[FISICO]]-Tabla1[[#This Row],[SISTEMA]]</f>
        <v>0</v>
      </c>
    </row>
    <row r="46" spans="1:7" hidden="1" x14ac:dyDescent="0.25">
      <c r="A46" s="5" t="s">
        <v>1</v>
      </c>
      <c r="B46" s="4">
        <v>14411</v>
      </c>
      <c r="C46" s="5" t="s">
        <v>44</v>
      </c>
      <c r="D46" s="4">
        <v>0</v>
      </c>
      <c r="E46" s="4"/>
      <c r="F46" s="4"/>
      <c r="G46" s="4">
        <f>Tabla1[[#This Row],[VENTAS]]+Tabla1[[#This Row],[FISICO]]-Tabla1[[#This Row],[SISTEMA]]</f>
        <v>0</v>
      </c>
    </row>
    <row r="47" spans="1:7" hidden="1" x14ac:dyDescent="0.25">
      <c r="A47" s="5" t="s">
        <v>2</v>
      </c>
      <c r="B47" s="4">
        <v>399</v>
      </c>
      <c r="C47" s="5" t="s">
        <v>45</v>
      </c>
      <c r="D47" s="4">
        <v>0</v>
      </c>
      <c r="E47" s="4"/>
      <c r="F47" s="4"/>
      <c r="G47" s="4">
        <f>Tabla1[[#This Row],[VENTAS]]+Tabla1[[#This Row],[FISICO]]-Tabla1[[#This Row],[SISTEMA]]</f>
        <v>0</v>
      </c>
    </row>
    <row r="48" spans="1:7" x14ac:dyDescent="0.25">
      <c r="A48" s="5" t="s">
        <v>2</v>
      </c>
      <c r="B48" s="4">
        <v>418</v>
      </c>
      <c r="C48" s="5" t="s">
        <v>46</v>
      </c>
      <c r="D48" s="4">
        <v>17</v>
      </c>
      <c r="E48" s="4"/>
      <c r="F48" s="4">
        <v>0</v>
      </c>
      <c r="G48" s="4">
        <f>Tabla1[[#This Row],[VENTAS]]+Tabla1[[#This Row],[FISICO]]-Tabla1[[#This Row],[SISTEMA]]</f>
        <v>-17</v>
      </c>
    </row>
    <row r="49" spans="1:7" hidden="1" x14ac:dyDescent="0.25">
      <c r="A49" s="5" t="s">
        <v>2</v>
      </c>
      <c r="B49" s="4">
        <v>419</v>
      </c>
      <c r="C49" s="5" t="s">
        <v>47</v>
      </c>
      <c r="D49" s="4">
        <v>0</v>
      </c>
      <c r="E49" s="4"/>
      <c r="F49" s="4"/>
      <c r="G49" s="4">
        <f>Tabla1[[#This Row],[VENTAS]]+Tabla1[[#This Row],[FISICO]]-Tabla1[[#This Row],[SISTEMA]]</f>
        <v>0</v>
      </c>
    </row>
    <row r="50" spans="1:7" x14ac:dyDescent="0.25">
      <c r="A50" s="5" t="s">
        <v>2</v>
      </c>
      <c r="B50" s="4">
        <v>421</v>
      </c>
      <c r="C50" s="5" t="s">
        <v>48</v>
      </c>
      <c r="D50" s="4">
        <v>15.33</v>
      </c>
      <c r="E50" s="4">
        <v>3.2</v>
      </c>
      <c r="F50" s="4">
        <v>0</v>
      </c>
      <c r="G50" s="4">
        <f>Tabla1[[#This Row],[VENTAS]]+Tabla1[[#This Row],[FISICO]]-Tabla1[[#This Row],[SISTEMA]]</f>
        <v>-12.129999999999999</v>
      </c>
    </row>
    <row r="51" spans="1:7" x14ac:dyDescent="0.25">
      <c r="A51" s="5" t="s">
        <v>2</v>
      </c>
      <c r="B51" s="4">
        <v>427</v>
      </c>
      <c r="C51" s="5" t="s">
        <v>49</v>
      </c>
      <c r="D51" s="4">
        <v>2.1850000000000001</v>
      </c>
      <c r="E51" s="4"/>
      <c r="F51" s="4">
        <v>0</v>
      </c>
      <c r="G51" s="4">
        <f>Tabla1[[#This Row],[VENTAS]]+Tabla1[[#This Row],[FISICO]]-Tabla1[[#This Row],[SISTEMA]]</f>
        <v>-2.1850000000000001</v>
      </c>
    </row>
    <row r="52" spans="1:7" hidden="1" x14ac:dyDescent="0.25">
      <c r="A52" s="5" t="s">
        <v>2</v>
      </c>
      <c r="B52" s="4">
        <v>428</v>
      </c>
      <c r="C52" s="5" t="s">
        <v>50</v>
      </c>
      <c r="D52" s="4">
        <v>0</v>
      </c>
      <c r="E52" s="4"/>
      <c r="F52" s="4"/>
      <c r="G52" s="4">
        <f>Tabla1[[#This Row],[VENTAS]]+Tabla1[[#This Row],[FISICO]]-Tabla1[[#This Row],[SISTEMA]]</f>
        <v>0</v>
      </c>
    </row>
    <row r="53" spans="1:7" x14ac:dyDescent="0.25">
      <c r="A53" s="5" t="s">
        <v>2</v>
      </c>
      <c r="B53" s="4">
        <v>429</v>
      </c>
      <c r="C53" s="5" t="s">
        <v>51</v>
      </c>
      <c r="D53" s="4">
        <v>30.934999999999999</v>
      </c>
      <c r="E53" s="4">
        <v>1.6</v>
      </c>
      <c r="F53" s="4">
        <v>0</v>
      </c>
      <c r="G53" s="4">
        <f>Tabla1[[#This Row],[VENTAS]]+Tabla1[[#This Row],[FISICO]]-Tabla1[[#This Row],[SISTEMA]]</f>
        <v>-29.334999999999997</v>
      </c>
    </row>
    <row r="54" spans="1:7" hidden="1" x14ac:dyDescent="0.25">
      <c r="A54" s="5" t="s">
        <v>2</v>
      </c>
      <c r="B54" s="4">
        <v>430</v>
      </c>
      <c r="C54" s="5" t="s">
        <v>52</v>
      </c>
      <c r="D54" s="4">
        <v>0</v>
      </c>
      <c r="E54" s="4"/>
      <c r="F54" s="4"/>
      <c r="G54" s="4">
        <f>Tabla1[[#This Row],[VENTAS]]+Tabla1[[#This Row],[FISICO]]-Tabla1[[#This Row],[SISTEMA]]</f>
        <v>0</v>
      </c>
    </row>
    <row r="55" spans="1:7" hidden="1" x14ac:dyDescent="0.25">
      <c r="A55" s="5" t="s">
        <v>2</v>
      </c>
      <c r="B55" s="4">
        <v>431</v>
      </c>
      <c r="C55" s="5" t="s">
        <v>53</v>
      </c>
      <c r="D55" s="4">
        <v>0</v>
      </c>
      <c r="E55" s="4"/>
      <c r="F55" s="4"/>
      <c r="G55" s="4">
        <f>Tabla1[[#This Row],[VENTAS]]+Tabla1[[#This Row],[FISICO]]-Tabla1[[#This Row],[SISTEMA]]</f>
        <v>0</v>
      </c>
    </row>
    <row r="56" spans="1:7" hidden="1" x14ac:dyDescent="0.25">
      <c r="A56" s="5" t="s">
        <v>2</v>
      </c>
      <c r="B56" s="4">
        <v>433</v>
      </c>
      <c r="C56" s="5" t="s">
        <v>54</v>
      </c>
      <c r="D56" s="4">
        <v>0</v>
      </c>
      <c r="E56" s="4"/>
      <c r="F56" s="4"/>
      <c r="G56" s="4">
        <f>Tabla1[[#This Row],[VENTAS]]+Tabla1[[#This Row],[FISICO]]-Tabla1[[#This Row],[SISTEMA]]</f>
        <v>0</v>
      </c>
    </row>
    <row r="57" spans="1:7" hidden="1" x14ac:dyDescent="0.25">
      <c r="A57" s="5" t="s">
        <v>2</v>
      </c>
      <c r="B57" s="4">
        <v>434</v>
      </c>
      <c r="C57" s="5" t="s">
        <v>55</v>
      </c>
      <c r="D57" s="4">
        <v>0</v>
      </c>
      <c r="E57" s="4"/>
      <c r="F57" s="4"/>
      <c r="G57" s="4">
        <f>Tabla1[[#This Row],[VENTAS]]+Tabla1[[#This Row],[FISICO]]-Tabla1[[#This Row],[SISTEMA]]</f>
        <v>0</v>
      </c>
    </row>
    <row r="58" spans="1:7" hidden="1" x14ac:dyDescent="0.25">
      <c r="A58" s="5" t="s">
        <v>2</v>
      </c>
      <c r="B58" s="4">
        <v>446</v>
      </c>
      <c r="C58" s="5" t="s">
        <v>56</v>
      </c>
      <c r="D58" s="4">
        <v>0</v>
      </c>
      <c r="E58" s="4"/>
      <c r="F58" s="4"/>
      <c r="G58" s="4">
        <f>Tabla1[[#This Row],[VENTAS]]+Tabla1[[#This Row],[FISICO]]-Tabla1[[#This Row],[SISTEMA]]</f>
        <v>0</v>
      </c>
    </row>
    <row r="59" spans="1:7" x14ac:dyDescent="0.25">
      <c r="A59" s="5" t="s">
        <v>2</v>
      </c>
      <c r="B59" s="4">
        <v>450</v>
      </c>
      <c r="C59" s="5" t="s">
        <v>57</v>
      </c>
      <c r="D59" s="4">
        <v>34.494999999999997</v>
      </c>
      <c r="E59" s="4">
        <f>19-2.6</f>
        <v>16.399999999999999</v>
      </c>
      <c r="F59" s="4">
        <v>12.26</v>
      </c>
      <c r="G59" s="4">
        <f>Tabla1[[#This Row],[VENTAS]]+Tabla1[[#This Row],[FISICO]]-Tabla1[[#This Row],[SISTEMA]]</f>
        <v>-5.8350000000000009</v>
      </c>
    </row>
    <row r="60" spans="1:7" x14ac:dyDescent="0.25">
      <c r="A60" s="5" t="s">
        <v>2</v>
      </c>
      <c r="B60" s="4">
        <v>451</v>
      </c>
      <c r="C60" s="5" t="s">
        <v>58</v>
      </c>
      <c r="D60" s="4">
        <v>10</v>
      </c>
      <c r="E60" s="4">
        <v>2</v>
      </c>
      <c r="F60" s="4">
        <v>6</v>
      </c>
      <c r="G60" s="4">
        <f>Tabla1[[#This Row],[VENTAS]]+Tabla1[[#This Row],[FISICO]]-Tabla1[[#This Row],[SISTEMA]]</f>
        <v>-2</v>
      </c>
    </row>
    <row r="61" spans="1:7" hidden="1" x14ac:dyDescent="0.25">
      <c r="A61" s="5" t="s">
        <v>2</v>
      </c>
      <c r="B61" s="4">
        <v>453</v>
      </c>
      <c r="C61" s="5" t="s">
        <v>59</v>
      </c>
      <c r="D61" s="4">
        <v>0</v>
      </c>
      <c r="E61" s="4"/>
      <c r="F61" s="4"/>
      <c r="G61" s="4">
        <f>Tabla1[[#This Row],[VENTAS]]+Tabla1[[#This Row],[FISICO]]-Tabla1[[#This Row],[SISTEMA]]</f>
        <v>0</v>
      </c>
    </row>
    <row r="62" spans="1:7" hidden="1" x14ac:dyDescent="0.25">
      <c r="A62" s="5" t="s">
        <v>2</v>
      </c>
      <c r="B62" s="4">
        <v>460</v>
      </c>
      <c r="C62" s="5" t="s">
        <v>60</v>
      </c>
      <c r="D62" s="4">
        <v>0</v>
      </c>
      <c r="E62" s="4"/>
      <c r="F62" s="4"/>
      <c r="G62" s="4">
        <f>Tabla1[[#This Row],[VENTAS]]+Tabla1[[#This Row],[FISICO]]-Tabla1[[#This Row],[SISTEMA]]</f>
        <v>0</v>
      </c>
    </row>
    <row r="63" spans="1:7" x14ac:dyDescent="0.25">
      <c r="A63" s="5" t="s">
        <v>2</v>
      </c>
      <c r="B63" s="4">
        <v>466</v>
      </c>
      <c r="C63" s="5" t="s">
        <v>61</v>
      </c>
      <c r="D63" s="4">
        <v>2.6949999999999998</v>
      </c>
      <c r="E63" s="4"/>
      <c r="F63" s="4">
        <v>1</v>
      </c>
      <c r="G63" s="4">
        <f>Tabla1[[#This Row],[VENTAS]]+Tabla1[[#This Row],[FISICO]]-Tabla1[[#This Row],[SISTEMA]]</f>
        <v>-1.6949999999999998</v>
      </c>
    </row>
    <row r="64" spans="1:7" x14ac:dyDescent="0.25">
      <c r="A64" s="5" t="s">
        <v>2</v>
      </c>
      <c r="B64" s="4">
        <v>469</v>
      </c>
      <c r="C64" s="5" t="s">
        <v>62</v>
      </c>
      <c r="D64" s="4">
        <v>14.677</v>
      </c>
      <c r="E64" s="4"/>
      <c r="F64" s="4">
        <v>3</v>
      </c>
      <c r="G64" s="4">
        <f>Tabla1[[#This Row],[VENTAS]]+Tabla1[[#This Row],[FISICO]]-Tabla1[[#This Row],[SISTEMA]]</f>
        <v>-11.677</v>
      </c>
    </row>
    <row r="65" spans="1:7" x14ac:dyDescent="0.25">
      <c r="A65" s="5" t="s">
        <v>2</v>
      </c>
      <c r="B65" s="4">
        <v>471</v>
      </c>
      <c r="C65" s="5" t="s">
        <v>63</v>
      </c>
      <c r="D65" s="4">
        <v>3.895</v>
      </c>
      <c r="E65" s="4"/>
      <c r="F65" s="4">
        <v>0</v>
      </c>
      <c r="G65" s="4">
        <f>Tabla1[[#This Row],[VENTAS]]+Tabla1[[#This Row],[FISICO]]-Tabla1[[#This Row],[SISTEMA]]</f>
        <v>-3.895</v>
      </c>
    </row>
    <row r="66" spans="1:7" x14ac:dyDescent="0.25">
      <c r="A66" s="5" t="s">
        <v>2</v>
      </c>
      <c r="B66" s="4">
        <v>473</v>
      </c>
      <c r="C66" s="5" t="s">
        <v>64</v>
      </c>
      <c r="D66" s="4">
        <v>7.5350000000000001</v>
      </c>
      <c r="E66" s="4"/>
      <c r="F66" s="4">
        <v>0</v>
      </c>
      <c r="G66" s="4">
        <f>Tabla1[[#This Row],[VENTAS]]+Tabla1[[#This Row],[FISICO]]-Tabla1[[#This Row],[SISTEMA]]</f>
        <v>-7.5350000000000001</v>
      </c>
    </row>
    <row r="67" spans="1:7" hidden="1" x14ac:dyDescent="0.25">
      <c r="A67" s="5" t="s">
        <v>2</v>
      </c>
      <c r="B67" s="4">
        <v>475</v>
      </c>
      <c r="C67" s="5" t="s">
        <v>65</v>
      </c>
      <c r="D67" s="4">
        <v>0</v>
      </c>
      <c r="E67" s="4"/>
      <c r="F67" s="4"/>
      <c r="G67" s="4">
        <f>Tabla1[[#This Row],[VENTAS]]+Tabla1[[#This Row],[FISICO]]-Tabla1[[#This Row],[SISTEMA]]</f>
        <v>0</v>
      </c>
    </row>
    <row r="68" spans="1:7" hidden="1" x14ac:dyDescent="0.25">
      <c r="A68" s="5" t="s">
        <v>2</v>
      </c>
      <c r="B68" s="4">
        <v>476</v>
      </c>
      <c r="C68" s="5" t="s">
        <v>66</v>
      </c>
      <c r="D68" s="4">
        <v>0</v>
      </c>
      <c r="E68" s="4"/>
      <c r="F68" s="4"/>
      <c r="G68" s="4">
        <f>Tabla1[[#This Row],[VENTAS]]+Tabla1[[#This Row],[FISICO]]-Tabla1[[#This Row],[SISTEMA]]</f>
        <v>0</v>
      </c>
    </row>
    <row r="69" spans="1:7" x14ac:dyDescent="0.25">
      <c r="A69" s="5" t="s">
        <v>2</v>
      </c>
      <c r="B69" s="4">
        <v>612</v>
      </c>
      <c r="C69" s="5" t="s">
        <v>67</v>
      </c>
      <c r="D69" s="4">
        <v>28.015000000000001</v>
      </c>
      <c r="E69" s="4">
        <v>3.8</v>
      </c>
      <c r="F69" s="4">
        <v>0</v>
      </c>
      <c r="G69" s="4">
        <f>Tabla1[[#This Row],[VENTAS]]+Tabla1[[#This Row],[FISICO]]-Tabla1[[#This Row],[SISTEMA]]</f>
        <v>-24.215</v>
      </c>
    </row>
    <row r="70" spans="1:7" hidden="1" x14ac:dyDescent="0.25">
      <c r="A70" s="5" t="s">
        <v>2</v>
      </c>
      <c r="B70" s="4">
        <v>922</v>
      </c>
      <c r="C70" s="5" t="s">
        <v>68</v>
      </c>
      <c r="D70" s="4">
        <v>0</v>
      </c>
      <c r="E70" s="4"/>
      <c r="F70" s="4"/>
      <c r="G70" s="4">
        <f>Tabla1[[#This Row],[VENTAS]]+Tabla1[[#This Row],[FISICO]]-Tabla1[[#This Row],[SISTEMA]]</f>
        <v>0</v>
      </c>
    </row>
    <row r="71" spans="1:7" hidden="1" x14ac:dyDescent="0.25">
      <c r="A71" s="5" t="s">
        <v>2</v>
      </c>
      <c r="B71" s="4">
        <v>923</v>
      </c>
      <c r="C71" s="5" t="s">
        <v>69</v>
      </c>
      <c r="D71" s="4">
        <v>0</v>
      </c>
      <c r="E71" s="4"/>
      <c r="F71" s="4"/>
      <c r="G71" s="4">
        <f>Tabla1[[#This Row],[VENTAS]]+Tabla1[[#This Row],[FISICO]]-Tabla1[[#This Row],[SISTEMA]]</f>
        <v>0</v>
      </c>
    </row>
    <row r="72" spans="1:7" hidden="1" x14ac:dyDescent="0.25">
      <c r="A72" s="5" t="s">
        <v>2</v>
      </c>
      <c r="B72" s="4">
        <v>926</v>
      </c>
      <c r="C72" s="5" t="s">
        <v>70</v>
      </c>
      <c r="D72" s="4">
        <v>0</v>
      </c>
      <c r="E72" s="4"/>
      <c r="F72" s="4"/>
      <c r="G72" s="4">
        <f>Tabla1[[#This Row],[VENTAS]]+Tabla1[[#This Row],[FISICO]]-Tabla1[[#This Row],[SISTEMA]]</f>
        <v>0</v>
      </c>
    </row>
    <row r="73" spans="1:7" hidden="1" x14ac:dyDescent="0.25">
      <c r="A73" s="5" t="s">
        <v>2</v>
      </c>
      <c r="B73" s="4">
        <v>932</v>
      </c>
      <c r="C73" s="5" t="s">
        <v>71</v>
      </c>
      <c r="D73" s="4">
        <v>0</v>
      </c>
      <c r="E73" s="4"/>
      <c r="F73" s="4"/>
      <c r="G73" s="4">
        <f>Tabla1[[#This Row],[VENTAS]]+Tabla1[[#This Row],[FISICO]]-Tabla1[[#This Row],[SISTEMA]]</f>
        <v>0</v>
      </c>
    </row>
    <row r="74" spans="1:7" hidden="1" x14ac:dyDescent="0.25">
      <c r="A74" s="5" t="s">
        <v>2</v>
      </c>
      <c r="B74" s="4">
        <v>936</v>
      </c>
      <c r="C74" s="5" t="s">
        <v>72</v>
      </c>
      <c r="D74" s="4">
        <v>0</v>
      </c>
      <c r="E74" s="4"/>
      <c r="F74" s="4"/>
      <c r="G74" s="4">
        <f>Tabla1[[#This Row],[VENTAS]]+Tabla1[[#This Row],[FISICO]]-Tabla1[[#This Row],[SISTEMA]]</f>
        <v>0</v>
      </c>
    </row>
    <row r="75" spans="1:7" hidden="1" x14ac:dyDescent="0.25">
      <c r="A75" s="5" t="s">
        <v>2</v>
      </c>
      <c r="B75" s="4">
        <v>945</v>
      </c>
      <c r="C75" s="5" t="s">
        <v>73</v>
      </c>
      <c r="D75" s="4">
        <v>0</v>
      </c>
      <c r="E75" s="4"/>
      <c r="F75" s="4"/>
      <c r="G75" s="4">
        <f>Tabla1[[#This Row],[VENTAS]]+Tabla1[[#This Row],[FISICO]]-Tabla1[[#This Row],[SISTEMA]]</f>
        <v>0</v>
      </c>
    </row>
    <row r="76" spans="1:7" hidden="1" x14ac:dyDescent="0.25">
      <c r="A76" s="5" t="s">
        <v>2</v>
      </c>
      <c r="B76" s="4">
        <v>1049</v>
      </c>
      <c r="C76" s="5" t="s">
        <v>74</v>
      </c>
      <c r="D76" s="4">
        <v>0</v>
      </c>
      <c r="E76" s="4"/>
      <c r="F76" s="4"/>
      <c r="G76" s="4">
        <f>Tabla1[[#This Row],[VENTAS]]+Tabla1[[#This Row],[FISICO]]-Tabla1[[#This Row],[SISTEMA]]</f>
        <v>0</v>
      </c>
    </row>
    <row r="77" spans="1:7" hidden="1" x14ac:dyDescent="0.25">
      <c r="A77" s="5" t="s">
        <v>2</v>
      </c>
      <c r="B77" s="4">
        <v>1056</v>
      </c>
      <c r="C77" s="5" t="s">
        <v>75</v>
      </c>
      <c r="D77" s="4">
        <v>0</v>
      </c>
      <c r="E77" s="4"/>
      <c r="F77" s="4"/>
      <c r="G77" s="4">
        <f>Tabla1[[#This Row],[VENTAS]]+Tabla1[[#This Row],[FISICO]]-Tabla1[[#This Row],[SISTEMA]]</f>
        <v>0</v>
      </c>
    </row>
    <row r="78" spans="1:7" hidden="1" x14ac:dyDescent="0.25">
      <c r="A78" s="5" t="s">
        <v>2</v>
      </c>
      <c r="B78" s="4">
        <v>1073</v>
      </c>
      <c r="C78" s="5" t="s">
        <v>76</v>
      </c>
      <c r="D78" s="4">
        <v>0</v>
      </c>
      <c r="E78" s="4"/>
      <c r="F78" s="4"/>
      <c r="G78" s="4">
        <f>Tabla1[[#This Row],[VENTAS]]+Tabla1[[#This Row],[FISICO]]-Tabla1[[#This Row],[SISTEMA]]</f>
        <v>0</v>
      </c>
    </row>
    <row r="79" spans="1:7" x14ac:dyDescent="0.25">
      <c r="A79" s="5" t="s">
        <v>2</v>
      </c>
      <c r="B79" s="4">
        <v>1074</v>
      </c>
      <c r="C79" s="5" t="s">
        <v>77</v>
      </c>
      <c r="D79" s="4">
        <v>1.385</v>
      </c>
      <c r="E79" s="4">
        <v>1.2</v>
      </c>
      <c r="F79" s="4">
        <v>0</v>
      </c>
      <c r="G79" s="4">
        <f>Tabla1[[#This Row],[VENTAS]]+Tabla1[[#This Row],[FISICO]]-Tabla1[[#This Row],[SISTEMA]]</f>
        <v>-0.18500000000000005</v>
      </c>
    </row>
    <row r="80" spans="1:7" hidden="1" x14ac:dyDescent="0.25">
      <c r="A80" s="5" t="s">
        <v>2</v>
      </c>
      <c r="B80" s="4">
        <v>1076</v>
      </c>
      <c r="C80" s="5" t="s">
        <v>78</v>
      </c>
      <c r="D80" s="4">
        <v>0</v>
      </c>
      <c r="E80" s="4"/>
      <c r="F80" s="4"/>
      <c r="G80" s="4">
        <f>Tabla1[[#This Row],[VENTAS]]+Tabla1[[#This Row],[FISICO]]-Tabla1[[#This Row],[SISTEMA]]</f>
        <v>0</v>
      </c>
    </row>
    <row r="81" spans="1:7" x14ac:dyDescent="0.25">
      <c r="A81" s="5" t="s">
        <v>2</v>
      </c>
      <c r="B81" s="4">
        <v>1079</v>
      </c>
      <c r="C81" s="5" t="s">
        <v>79</v>
      </c>
      <c r="D81" s="4">
        <v>45.484999999999999</v>
      </c>
      <c r="E81" s="4">
        <v>3</v>
      </c>
      <c r="F81" s="4">
        <v>0</v>
      </c>
      <c r="G81" s="4">
        <f>Tabla1[[#This Row],[VENTAS]]+Tabla1[[#This Row],[FISICO]]-Tabla1[[#This Row],[SISTEMA]]</f>
        <v>-42.484999999999999</v>
      </c>
    </row>
    <row r="82" spans="1:7" x14ac:dyDescent="0.25">
      <c r="A82" s="5" t="s">
        <v>2</v>
      </c>
      <c r="B82" s="4">
        <v>1083</v>
      </c>
      <c r="C82" s="5" t="s">
        <v>80</v>
      </c>
      <c r="D82" s="4">
        <v>11.914999999999999</v>
      </c>
      <c r="E82" s="4"/>
      <c r="F82" s="4">
        <v>0</v>
      </c>
      <c r="G82" s="4">
        <f>Tabla1[[#This Row],[VENTAS]]+Tabla1[[#This Row],[FISICO]]-Tabla1[[#This Row],[SISTEMA]]</f>
        <v>-11.914999999999999</v>
      </c>
    </row>
    <row r="83" spans="1:7" x14ac:dyDescent="0.25">
      <c r="A83" s="5" t="s">
        <v>2</v>
      </c>
      <c r="B83" s="4">
        <v>1094</v>
      </c>
      <c r="C83" s="5" t="s">
        <v>81</v>
      </c>
      <c r="D83" s="4">
        <v>2.2250000000000001</v>
      </c>
      <c r="E83" s="4">
        <f>0.4+0.175</f>
        <v>0.57499999999999996</v>
      </c>
      <c r="F83" s="4">
        <v>0.17</v>
      </c>
      <c r="G83" s="4">
        <f>Tabla1[[#This Row],[VENTAS]]+Tabla1[[#This Row],[FISICO]]-Tabla1[[#This Row],[SISTEMA]]</f>
        <v>-1.48</v>
      </c>
    </row>
    <row r="84" spans="1:7" hidden="1" x14ac:dyDescent="0.25">
      <c r="A84" s="5" t="s">
        <v>2</v>
      </c>
      <c r="B84" s="4">
        <v>1098</v>
      </c>
      <c r="C84" s="5" t="s">
        <v>82</v>
      </c>
      <c r="D84" s="4">
        <v>0</v>
      </c>
      <c r="E84" s="4"/>
      <c r="F84" s="4"/>
      <c r="G84" s="4">
        <f>Tabla1[[#This Row],[VENTAS]]+Tabla1[[#This Row],[FISICO]]-Tabla1[[#This Row],[SISTEMA]]</f>
        <v>0</v>
      </c>
    </row>
    <row r="85" spans="1:7" hidden="1" x14ac:dyDescent="0.25">
      <c r="A85" s="5" t="s">
        <v>2</v>
      </c>
      <c r="B85" s="4">
        <v>1128</v>
      </c>
      <c r="C85" s="5" t="s">
        <v>83</v>
      </c>
      <c r="D85" s="4">
        <v>0</v>
      </c>
      <c r="E85" s="4"/>
      <c r="F85" s="4"/>
      <c r="G85" s="4">
        <f>Tabla1[[#This Row],[VENTAS]]+Tabla1[[#This Row],[FISICO]]-Tabla1[[#This Row],[SISTEMA]]</f>
        <v>0</v>
      </c>
    </row>
    <row r="86" spans="1:7" hidden="1" x14ac:dyDescent="0.25">
      <c r="A86" s="5" t="s">
        <v>2</v>
      </c>
      <c r="B86" s="4">
        <v>1461</v>
      </c>
      <c r="C86" s="5" t="s">
        <v>84</v>
      </c>
      <c r="D86" s="4">
        <v>20</v>
      </c>
      <c r="E86" s="4">
        <f>10+10</f>
        <v>20</v>
      </c>
      <c r="F86" s="4"/>
      <c r="G86" s="4">
        <f>Tabla1[[#This Row],[VENTAS]]+Tabla1[[#This Row],[FISICO]]-Tabla1[[#This Row],[SISTEMA]]</f>
        <v>0</v>
      </c>
    </row>
    <row r="87" spans="1:7" x14ac:dyDescent="0.25">
      <c r="A87" s="5" t="s">
        <v>2</v>
      </c>
      <c r="B87" s="4">
        <v>1462</v>
      </c>
      <c r="C87" s="5" t="s">
        <v>85</v>
      </c>
      <c r="D87" s="4">
        <v>28</v>
      </c>
      <c r="E87" s="4">
        <v>24</v>
      </c>
      <c r="F87" s="4">
        <v>2</v>
      </c>
      <c r="G87" s="4">
        <f>Tabla1[[#This Row],[VENTAS]]+Tabla1[[#This Row],[FISICO]]-Tabla1[[#This Row],[SISTEMA]]</f>
        <v>-2</v>
      </c>
    </row>
    <row r="88" spans="1:7" hidden="1" x14ac:dyDescent="0.25">
      <c r="A88" s="5" t="s">
        <v>2</v>
      </c>
      <c r="B88" s="4">
        <v>1463</v>
      </c>
      <c r="C88" s="5" t="s">
        <v>86</v>
      </c>
      <c r="D88" s="4">
        <v>10</v>
      </c>
      <c r="E88" s="4">
        <v>8</v>
      </c>
      <c r="F88" s="4">
        <v>2</v>
      </c>
      <c r="G88" s="4">
        <f>Tabla1[[#This Row],[VENTAS]]+Tabla1[[#This Row],[FISICO]]-Tabla1[[#This Row],[SISTEMA]]</f>
        <v>0</v>
      </c>
    </row>
    <row r="89" spans="1:7" x14ac:dyDescent="0.25">
      <c r="A89" s="5"/>
      <c r="B89" s="4">
        <v>5500</v>
      </c>
      <c r="C89" s="5" t="s">
        <v>245</v>
      </c>
      <c r="D89" s="4">
        <v>13</v>
      </c>
      <c r="E89" s="4">
        <v>11</v>
      </c>
      <c r="F89" s="4">
        <v>2</v>
      </c>
      <c r="G89" s="4"/>
    </row>
    <row r="90" spans="1:7" x14ac:dyDescent="0.25">
      <c r="A90" s="5"/>
      <c r="B90" s="4">
        <v>8196</v>
      </c>
      <c r="C90" s="5" t="s">
        <v>246</v>
      </c>
      <c r="D90" s="4">
        <v>3</v>
      </c>
      <c r="E90" s="4">
        <v>3</v>
      </c>
      <c r="F90" s="4">
        <v>0</v>
      </c>
      <c r="G90" s="4"/>
    </row>
    <row r="91" spans="1:7" hidden="1" x14ac:dyDescent="0.25">
      <c r="A91" s="5" t="s">
        <v>2</v>
      </c>
      <c r="B91" s="4">
        <v>1494</v>
      </c>
      <c r="C91" s="5" t="s">
        <v>87</v>
      </c>
      <c r="D91" s="4">
        <v>0</v>
      </c>
      <c r="E91" s="4"/>
      <c r="F91" s="4"/>
      <c r="G91" s="4">
        <f>Tabla1[[#This Row],[VENTAS]]+Tabla1[[#This Row],[FISICO]]-Tabla1[[#This Row],[SISTEMA]]</f>
        <v>0</v>
      </c>
    </row>
    <row r="92" spans="1:7" hidden="1" x14ac:dyDescent="0.25">
      <c r="A92" s="5" t="s">
        <v>2</v>
      </c>
      <c r="B92" s="4">
        <v>1496</v>
      </c>
      <c r="C92" s="5" t="s">
        <v>88</v>
      </c>
      <c r="D92" s="4">
        <v>33</v>
      </c>
      <c r="E92" s="4">
        <v>25</v>
      </c>
      <c r="F92" s="4">
        <v>1</v>
      </c>
      <c r="G92" s="4">
        <f>Tabla1[[#This Row],[VENTAS]]+Tabla1[[#This Row],[FISICO]]-Tabla1[[#This Row],[SISTEMA]]</f>
        <v>-7</v>
      </c>
    </row>
    <row r="93" spans="1:7" x14ac:dyDescent="0.25">
      <c r="A93" s="5" t="s">
        <v>2</v>
      </c>
      <c r="B93" s="4">
        <v>1497</v>
      </c>
      <c r="C93" s="5" t="s">
        <v>89</v>
      </c>
      <c r="D93" s="4">
        <v>5</v>
      </c>
      <c r="E93" s="4">
        <v>0</v>
      </c>
      <c r="F93" s="4">
        <v>0</v>
      </c>
      <c r="G93" s="4">
        <f>Tabla1[[#This Row],[VENTAS]]+Tabla1[[#This Row],[FISICO]]-Tabla1[[#This Row],[SISTEMA]]</f>
        <v>-5</v>
      </c>
    </row>
    <row r="94" spans="1:7" x14ac:dyDescent="0.25">
      <c r="A94" s="5" t="s">
        <v>2</v>
      </c>
      <c r="B94" s="4">
        <v>1499</v>
      </c>
      <c r="C94" s="5" t="s">
        <v>90</v>
      </c>
      <c r="D94" s="4">
        <v>1</v>
      </c>
      <c r="E94" s="4">
        <v>0</v>
      </c>
      <c r="F94" s="4">
        <v>0</v>
      </c>
      <c r="G94" s="4">
        <f>Tabla1[[#This Row],[VENTAS]]+Tabla1[[#This Row],[FISICO]]-Tabla1[[#This Row],[SISTEMA]]</f>
        <v>-1</v>
      </c>
    </row>
    <row r="95" spans="1:7" hidden="1" x14ac:dyDescent="0.25">
      <c r="A95" s="5" t="s">
        <v>2</v>
      </c>
      <c r="B95" s="4">
        <v>1502</v>
      </c>
      <c r="C95" s="5" t="s">
        <v>91</v>
      </c>
      <c r="D95" s="4">
        <v>13</v>
      </c>
      <c r="E95" s="4">
        <v>12</v>
      </c>
      <c r="F95" s="4">
        <v>1</v>
      </c>
      <c r="G95" s="4">
        <f>Tabla1[[#This Row],[VENTAS]]+Tabla1[[#This Row],[FISICO]]-Tabla1[[#This Row],[SISTEMA]]</f>
        <v>0</v>
      </c>
    </row>
    <row r="96" spans="1:7" hidden="1" x14ac:dyDescent="0.25">
      <c r="A96" s="5" t="s">
        <v>2</v>
      </c>
      <c r="B96" s="4">
        <v>1669</v>
      </c>
      <c r="C96" s="5" t="s">
        <v>92</v>
      </c>
      <c r="D96" s="4">
        <v>0</v>
      </c>
      <c r="E96" s="4"/>
      <c r="F96" s="4"/>
      <c r="G96" s="4">
        <f>Tabla1[[#This Row],[VENTAS]]+Tabla1[[#This Row],[FISICO]]-Tabla1[[#This Row],[SISTEMA]]</f>
        <v>0</v>
      </c>
    </row>
    <row r="97" spans="1:7" x14ac:dyDescent="0.25">
      <c r="A97" s="5" t="s">
        <v>2</v>
      </c>
      <c r="B97" s="4">
        <v>1697</v>
      </c>
      <c r="C97" s="5" t="s">
        <v>93</v>
      </c>
      <c r="D97" s="4">
        <v>21.664999999999999</v>
      </c>
      <c r="E97" s="4"/>
      <c r="F97" s="4">
        <v>0</v>
      </c>
      <c r="G97" s="4">
        <f>Tabla1[[#This Row],[VENTAS]]+Tabla1[[#This Row],[FISICO]]-Tabla1[[#This Row],[SISTEMA]]</f>
        <v>-21.664999999999999</v>
      </c>
    </row>
    <row r="98" spans="1:7" x14ac:dyDescent="0.25">
      <c r="A98" s="5" t="s">
        <v>2</v>
      </c>
      <c r="B98" s="4">
        <v>1826</v>
      </c>
      <c r="C98" s="5" t="s">
        <v>94</v>
      </c>
      <c r="D98" s="4">
        <v>1076.32</v>
      </c>
      <c r="E98" s="4"/>
      <c r="F98" s="4">
        <v>0</v>
      </c>
      <c r="G98" s="4">
        <f>Tabla1[[#This Row],[VENTAS]]+Tabla1[[#This Row],[FISICO]]-Tabla1[[#This Row],[SISTEMA]]</f>
        <v>-1076.32</v>
      </c>
    </row>
    <row r="99" spans="1:7" hidden="1" x14ac:dyDescent="0.25">
      <c r="A99" s="5" t="s">
        <v>2</v>
      </c>
      <c r="B99" s="4">
        <v>1829</v>
      </c>
      <c r="C99" s="5" t="s">
        <v>95</v>
      </c>
      <c r="D99" s="4">
        <v>0</v>
      </c>
      <c r="E99" s="4"/>
      <c r="F99" s="4"/>
      <c r="G99" s="4">
        <f>Tabla1[[#This Row],[VENTAS]]+Tabla1[[#This Row],[FISICO]]-Tabla1[[#This Row],[SISTEMA]]</f>
        <v>0</v>
      </c>
    </row>
    <row r="100" spans="1:7" hidden="1" x14ac:dyDescent="0.25">
      <c r="A100" s="5" t="s">
        <v>2</v>
      </c>
      <c r="B100" s="4">
        <v>2005</v>
      </c>
      <c r="C100" s="5" t="s">
        <v>96</v>
      </c>
      <c r="D100" s="4">
        <v>13</v>
      </c>
      <c r="E100" s="4">
        <v>14</v>
      </c>
      <c r="F100" s="4"/>
      <c r="G100" s="4">
        <f>Tabla1[[#This Row],[VENTAS]]+Tabla1[[#This Row],[FISICO]]-Tabla1[[#This Row],[SISTEMA]]</f>
        <v>1</v>
      </c>
    </row>
    <row r="101" spans="1:7" hidden="1" x14ac:dyDescent="0.25">
      <c r="A101" s="5" t="s">
        <v>2</v>
      </c>
      <c r="B101" s="4">
        <v>2070</v>
      </c>
      <c r="C101" s="5" t="s">
        <v>97</v>
      </c>
      <c r="D101" s="4">
        <v>0</v>
      </c>
      <c r="E101" s="4"/>
      <c r="F101" s="4"/>
      <c r="G101" s="4">
        <f>Tabla1[[#This Row],[VENTAS]]+Tabla1[[#This Row],[FISICO]]-Tabla1[[#This Row],[SISTEMA]]</f>
        <v>0</v>
      </c>
    </row>
    <row r="102" spans="1:7" hidden="1" x14ac:dyDescent="0.25">
      <c r="A102" s="5" t="s">
        <v>2</v>
      </c>
      <c r="B102" s="4">
        <v>2240</v>
      </c>
      <c r="C102" s="5" t="s">
        <v>98</v>
      </c>
      <c r="D102" s="4">
        <v>0</v>
      </c>
      <c r="E102" s="4"/>
      <c r="F102" s="4"/>
      <c r="G102" s="4">
        <f>Tabla1[[#This Row],[VENTAS]]+Tabla1[[#This Row],[FISICO]]-Tabla1[[#This Row],[SISTEMA]]</f>
        <v>0</v>
      </c>
    </row>
    <row r="103" spans="1:7" x14ac:dyDescent="0.25">
      <c r="A103" s="5" t="s">
        <v>2</v>
      </c>
      <c r="B103" s="4">
        <v>2318</v>
      </c>
      <c r="C103" s="5" t="s">
        <v>99</v>
      </c>
      <c r="D103" s="4">
        <v>57</v>
      </c>
      <c r="E103" s="4"/>
      <c r="F103" s="4">
        <v>0</v>
      </c>
      <c r="G103" s="4">
        <f>Tabla1[[#This Row],[VENTAS]]+Tabla1[[#This Row],[FISICO]]-Tabla1[[#This Row],[SISTEMA]]</f>
        <v>-57</v>
      </c>
    </row>
    <row r="104" spans="1:7" x14ac:dyDescent="0.25">
      <c r="A104" s="5" t="s">
        <v>2</v>
      </c>
      <c r="B104" s="4">
        <v>2329</v>
      </c>
      <c r="C104" s="5" t="s">
        <v>100</v>
      </c>
      <c r="D104" s="4">
        <v>1.25</v>
      </c>
      <c r="E104" s="4"/>
      <c r="F104" s="4">
        <v>0</v>
      </c>
      <c r="G104" s="4">
        <f>Tabla1[[#This Row],[VENTAS]]+Tabla1[[#This Row],[FISICO]]-Tabla1[[#This Row],[SISTEMA]]</f>
        <v>-1.25</v>
      </c>
    </row>
    <row r="105" spans="1:7" hidden="1" x14ac:dyDescent="0.25">
      <c r="A105" s="5" t="s">
        <v>2</v>
      </c>
      <c r="B105" s="4">
        <v>2330</v>
      </c>
      <c r="C105" s="5" t="s">
        <v>101</v>
      </c>
      <c r="D105" s="4">
        <v>0</v>
      </c>
      <c r="E105" s="4"/>
      <c r="F105" s="4"/>
      <c r="G105" s="4">
        <f>Tabla1[[#This Row],[VENTAS]]+Tabla1[[#This Row],[FISICO]]-Tabla1[[#This Row],[SISTEMA]]</f>
        <v>0</v>
      </c>
    </row>
    <row r="106" spans="1:7" hidden="1" x14ac:dyDescent="0.25">
      <c r="A106" s="5" t="s">
        <v>2</v>
      </c>
      <c r="B106" s="4">
        <v>2344</v>
      </c>
      <c r="C106" s="5" t="s">
        <v>102</v>
      </c>
      <c r="D106" s="4">
        <v>0</v>
      </c>
      <c r="E106" s="4"/>
      <c r="F106" s="4"/>
      <c r="G106" s="4">
        <f>Tabla1[[#This Row],[VENTAS]]+Tabla1[[#This Row],[FISICO]]-Tabla1[[#This Row],[SISTEMA]]</f>
        <v>0</v>
      </c>
    </row>
    <row r="107" spans="1:7" hidden="1" x14ac:dyDescent="0.25">
      <c r="A107" s="5" t="s">
        <v>2</v>
      </c>
      <c r="B107" s="4">
        <v>2349</v>
      </c>
      <c r="C107" s="5" t="s">
        <v>103</v>
      </c>
      <c r="D107" s="4">
        <v>0</v>
      </c>
      <c r="E107" s="4"/>
      <c r="F107" s="4"/>
      <c r="G107" s="4">
        <f>Tabla1[[#This Row],[VENTAS]]+Tabla1[[#This Row],[FISICO]]-Tabla1[[#This Row],[SISTEMA]]</f>
        <v>0</v>
      </c>
    </row>
    <row r="108" spans="1:7" x14ac:dyDescent="0.25">
      <c r="A108" s="5" t="s">
        <v>2</v>
      </c>
      <c r="B108" s="4">
        <v>2868</v>
      </c>
      <c r="C108" s="5" t="s">
        <v>104</v>
      </c>
      <c r="D108" s="4">
        <v>1</v>
      </c>
      <c r="E108" s="4"/>
      <c r="F108" s="4">
        <v>0</v>
      </c>
      <c r="G108" s="4">
        <f>Tabla1[[#This Row],[VENTAS]]+Tabla1[[#This Row],[FISICO]]-Tabla1[[#This Row],[SISTEMA]]</f>
        <v>-1</v>
      </c>
    </row>
    <row r="109" spans="1:7" x14ac:dyDescent="0.25">
      <c r="A109" s="5" t="s">
        <v>2</v>
      </c>
      <c r="B109" s="4">
        <v>3233</v>
      </c>
      <c r="C109" s="5" t="s">
        <v>105</v>
      </c>
      <c r="D109" s="4">
        <v>26</v>
      </c>
      <c r="E109" s="4">
        <f>10+7</f>
        <v>17</v>
      </c>
      <c r="F109" s="4">
        <v>3</v>
      </c>
      <c r="G109" s="4">
        <f>Tabla1[[#This Row],[VENTAS]]+Tabla1[[#This Row],[FISICO]]-Tabla1[[#This Row],[SISTEMA]]</f>
        <v>-6</v>
      </c>
    </row>
    <row r="110" spans="1:7" hidden="1" x14ac:dyDescent="0.25">
      <c r="A110" s="5" t="s">
        <v>2</v>
      </c>
      <c r="B110" s="4">
        <v>3587</v>
      </c>
      <c r="C110" s="5" t="s">
        <v>106</v>
      </c>
      <c r="D110" s="4">
        <v>9</v>
      </c>
      <c r="E110" s="4">
        <f>3+6</f>
        <v>9</v>
      </c>
      <c r="F110" s="4"/>
      <c r="G110" s="4">
        <f>Tabla1[[#This Row],[VENTAS]]+Tabla1[[#This Row],[FISICO]]-Tabla1[[#This Row],[SISTEMA]]</f>
        <v>0</v>
      </c>
    </row>
    <row r="111" spans="1:7" x14ac:dyDescent="0.25">
      <c r="A111" s="5" t="s">
        <v>2</v>
      </c>
      <c r="B111" s="4">
        <v>3800</v>
      </c>
      <c r="C111" s="5" t="s">
        <v>107</v>
      </c>
      <c r="D111" s="4">
        <v>5.9950000000000001</v>
      </c>
      <c r="E111" s="4"/>
      <c r="F111" s="4">
        <v>0.44</v>
      </c>
      <c r="G111" s="4">
        <f>Tabla1[[#This Row],[VENTAS]]+Tabla1[[#This Row],[FISICO]]-Tabla1[[#This Row],[SISTEMA]]</f>
        <v>-5.5549999999999997</v>
      </c>
    </row>
    <row r="112" spans="1:7" x14ac:dyDescent="0.25">
      <c r="A112" s="5" t="s">
        <v>2</v>
      </c>
      <c r="B112" s="4">
        <v>3864</v>
      </c>
      <c r="C112" s="5" t="s">
        <v>108</v>
      </c>
      <c r="D112" s="4">
        <v>9.76</v>
      </c>
      <c r="E112" s="4"/>
      <c r="F112" s="4">
        <v>0</v>
      </c>
      <c r="G112" s="4">
        <f>Tabla1[[#This Row],[VENTAS]]+Tabla1[[#This Row],[FISICO]]-Tabla1[[#This Row],[SISTEMA]]</f>
        <v>-9.76</v>
      </c>
    </row>
    <row r="113" spans="1:7" x14ac:dyDescent="0.25">
      <c r="A113" s="5" t="s">
        <v>2</v>
      </c>
      <c r="B113" s="4">
        <v>4027</v>
      </c>
      <c r="C113" s="5" t="s">
        <v>109</v>
      </c>
      <c r="D113" s="4">
        <v>12.695</v>
      </c>
      <c r="E113" s="4"/>
      <c r="F113" s="4">
        <v>0</v>
      </c>
      <c r="G113" s="4">
        <f>Tabla1[[#This Row],[VENTAS]]+Tabla1[[#This Row],[FISICO]]-Tabla1[[#This Row],[SISTEMA]]</f>
        <v>-12.695</v>
      </c>
    </row>
    <row r="114" spans="1:7" hidden="1" x14ac:dyDescent="0.25">
      <c r="A114" s="5" t="s">
        <v>2</v>
      </c>
      <c r="B114" s="4">
        <v>4179</v>
      </c>
      <c r="C114" s="5" t="s">
        <v>110</v>
      </c>
      <c r="D114" s="4">
        <v>0</v>
      </c>
      <c r="E114" s="4"/>
      <c r="F114" s="4"/>
      <c r="G114" s="4">
        <f>Tabla1[[#This Row],[VENTAS]]+Tabla1[[#This Row],[FISICO]]-Tabla1[[#This Row],[SISTEMA]]</f>
        <v>0</v>
      </c>
    </row>
    <row r="115" spans="1:7" x14ac:dyDescent="0.25">
      <c r="A115" s="5" t="s">
        <v>2</v>
      </c>
      <c r="B115" s="4">
        <v>4389</v>
      </c>
      <c r="C115" s="5" t="s">
        <v>111</v>
      </c>
      <c r="D115" s="4">
        <v>125</v>
      </c>
      <c r="E115" s="4">
        <v>7</v>
      </c>
      <c r="F115" s="4">
        <v>13</v>
      </c>
      <c r="G115" s="4">
        <f>Tabla1[[#This Row],[VENTAS]]+Tabla1[[#This Row],[FISICO]]-Tabla1[[#This Row],[SISTEMA]]</f>
        <v>-105</v>
      </c>
    </row>
    <row r="116" spans="1:7" hidden="1" x14ac:dyDescent="0.25">
      <c r="A116" s="5" t="s">
        <v>2</v>
      </c>
      <c r="B116" s="4">
        <v>4494</v>
      </c>
      <c r="C116" s="5" t="s">
        <v>112</v>
      </c>
      <c r="D116" s="4">
        <v>0</v>
      </c>
      <c r="E116" s="4"/>
      <c r="F116" s="4"/>
      <c r="G116" s="4">
        <f>Tabla1[[#This Row],[VENTAS]]+Tabla1[[#This Row],[FISICO]]-Tabla1[[#This Row],[SISTEMA]]</f>
        <v>0</v>
      </c>
    </row>
    <row r="117" spans="1:7" hidden="1" x14ac:dyDescent="0.25">
      <c r="A117" s="5" t="s">
        <v>2</v>
      </c>
      <c r="B117" s="4">
        <v>4495</v>
      </c>
      <c r="C117" s="5" t="s">
        <v>113</v>
      </c>
      <c r="D117" s="4">
        <v>0</v>
      </c>
      <c r="E117" s="4"/>
      <c r="F117" s="4"/>
      <c r="G117" s="4">
        <f>Tabla1[[#This Row],[VENTAS]]+Tabla1[[#This Row],[FISICO]]-Tabla1[[#This Row],[SISTEMA]]</f>
        <v>0</v>
      </c>
    </row>
    <row r="118" spans="1:7" hidden="1" x14ac:dyDescent="0.25">
      <c r="A118" s="5" t="s">
        <v>2</v>
      </c>
      <c r="B118" s="4">
        <v>4496</v>
      </c>
      <c r="C118" s="5" t="s">
        <v>114</v>
      </c>
      <c r="D118" s="4">
        <v>0</v>
      </c>
      <c r="E118" s="4"/>
      <c r="F118" s="4"/>
      <c r="G118" s="4">
        <f>Tabla1[[#This Row],[VENTAS]]+Tabla1[[#This Row],[FISICO]]-Tabla1[[#This Row],[SISTEMA]]</f>
        <v>0</v>
      </c>
    </row>
    <row r="119" spans="1:7" x14ac:dyDescent="0.25">
      <c r="A119" s="5" t="s">
        <v>2</v>
      </c>
      <c r="B119" s="4">
        <v>4497</v>
      </c>
      <c r="C119" s="5" t="s">
        <v>115</v>
      </c>
      <c r="D119" s="4">
        <v>5.0000000000000001E-3</v>
      </c>
      <c r="E119" s="4"/>
      <c r="F119" s="4">
        <v>0</v>
      </c>
      <c r="G119" s="4">
        <f>Tabla1[[#This Row],[VENTAS]]+Tabla1[[#This Row],[FISICO]]-Tabla1[[#This Row],[SISTEMA]]</f>
        <v>-5.0000000000000001E-3</v>
      </c>
    </row>
    <row r="120" spans="1:7" x14ac:dyDescent="0.25">
      <c r="A120" s="5" t="s">
        <v>2</v>
      </c>
      <c r="B120" s="4">
        <v>4510</v>
      </c>
      <c r="C120" s="5" t="s">
        <v>116</v>
      </c>
      <c r="D120" s="4">
        <v>1.125</v>
      </c>
      <c r="E120" s="4">
        <v>0.2</v>
      </c>
      <c r="F120" s="4">
        <v>0.13</v>
      </c>
      <c r="G120" s="4">
        <f>Tabla1[[#This Row],[VENTAS]]+Tabla1[[#This Row],[FISICO]]-Tabla1[[#This Row],[SISTEMA]]</f>
        <v>-0.79499999999999993</v>
      </c>
    </row>
    <row r="121" spans="1:7" x14ac:dyDescent="0.25">
      <c r="A121" s="5"/>
      <c r="B121" s="4">
        <v>1768</v>
      </c>
      <c r="C121" s="5" t="s">
        <v>247</v>
      </c>
      <c r="D121" s="4">
        <v>53</v>
      </c>
      <c r="E121" s="4">
        <v>7</v>
      </c>
      <c r="F121" s="4">
        <v>3</v>
      </c>
      <c r="G121" s="4"/>
    </row>
    <row r="122" spans="1:7" x14ac:dyDescent="0.25">
      <c r="A122" s="5" t="s">
        <v>2</v>
      </c>
      <c r="B122" s="4">
        <v>4598</v>
      </c>
      <c r="C122" s="5" t="s">
        <v>117</v>
      </c>
      <c r="D122" s="4">
        <v>599</v>
      </c>
      <c r="E122" s="4">
        <v>81</v>
      </c>
      <c r="F122" s="4">
        <v>19</v>
      </c>
      <c r="G122" s="4">
        <f>Tabla1[[#This Row],[VENTAS]]+Tabla1[[#This Row],[FISICO]]-Tabla1[[#This Row],[SISTEMA]]</f>
        <v>-499</v>
      </c>
    </row>
    <row r="123" spans="1:7" hidden="1" x14ac:dyDescent="0.25">
      <c r="A123" s="5" t="s">
        <v>2</v>
      </c>
      <c r="B123" s="4">
        <v>4656</v>
      </c>
      <c r="C123" s="5" t="s">
        <v>118</v>
      </c>
      <c r="D123" s="4">
        <v>0</v>
      </c>
      <c r="E123" s="4"/>
      <c r="F123" s="4"/>
      <c r="G123" s="4">
        <f>Tabla1[[#This Row],[VENTAS]]+Tabla1[[#This Row],[FISICO]]-Tabla1[[#This Row],[SISTEMA]]</f>
        <v>0</v>
      </c>
    </row>
    <row r="124" spans="1:7" x14ac:dyDescent="0.25">
      <c r="A124" s="5" t="s">
        <v>2</v>
      </c>
      <c r="B124" s="4">
        <v>4702</v>
      </c>
      <c r="C124" s="5" t="s">
        <v>119</v>
      </c>
      <c r="D124" s="4">
        <v>0.85</v>
      </c>
      <c r="E124" s="4"/>
      <c r="F124" s="4">
        <v>0</v>
      </c>
      <c r="G124" s="4">
        <f>Tabla1[[#This Row],[VENTAS]]+Tabla1[[#This Row],[FISICO]]-Tabla1[[#This Row],[SISTEMA]]</f>
        <v>-0.85</v>
      </c>
    </row>
    <row r="125" spans="1:7" hidden="1" x14ac:dyDescent="0.25">
      <c r="A125" s="5" t="s">
        <v>2</v>
      </c>
      <c r="B125" s="4">
        <v>4703</v>
      </c>
      <c r="C125" s="5" t="s">
        <v>120</v>
      </c>
      <c r="D125" s="4">
        <v>0</v>
      </c>
      <c r="E125" s="4"/>
      <c r="F125" s="4"/>
      <c r="G125" s="4">
        <f>Tabla1[[#This Row],[VENTAS]]+Tabla1[[#This Row],[FISICO]]-Tabla1[[#This Row],[SISTEMA]]</f>
        <v>0</v>
      </c>
    </row>
    <row r="126" spans="1:7" x14ac:dyDescent="0.25">
      <c r="A126" s="5" t="s">
        <v>2</v>
      </c>
      <c r="B126" s="4">
        <v>4716</v>
      </c>
      <c r="C126" s="5" t="s">
        <v>121</v>
      </c>
      <c r="D126" s="4">
        <v>8</v>
      </c>
      <c r="E126" s="4"/>
      <c r="F126" s="4">
        <v>0</v>
      </c>
      <c r="G126" s="4">
        <f>Tabla1[[#This Row],[VENTAS]]+Tabla1[[#This Row],[FISICO]]-Tabla1[[#This Row],[SISTEMA]]</f>
        <v>-8</v>
      </c>
    </row>
    <row r="127" spans="1:7" hidden="1" x14ac:dyDescent="0.25">
      <c r="A127" s="5" t="s">
        <v>2</v>
      </c>
      <c r="B127" s="4">
        <v>4782</v>
      </c>
      <c r="C127" s="5" t="s">
        <v>122</v>
      </c>
      <c r="D127" s="4">
        <v>0</v>
      </c>
      <c r="E127" s="4"/>
      <c r="F127" s="4"/>
      <c r="G127" s="4">
        <f>Tabla1[[#This Row],[VENTAS]]+Tabla1[[#This Row],[FISICO]]-Tabla1[[#This Row],[SISTEMA]]</f>
        <v>0</v>
      </c>
    </row>
    <row r="128" spans="1:7" hidden="1" x14ac:dyDescent="0.25">
      <c r="A128" s="5" t="s">
        <v>2</v>
      </c>
      <c r="B128" s="4">
        <v>4888</v>
      </c>
      <c r="C128" s="5" t="s">
        <v>123</v>
      </c>
      <c r="D128" s="4">
        <v>0</v>
      </c>
      <c r="E128" s="4"/>
      <c r="F128" s="4"/>
      <c r="G128" s="4">
        <f>Tabla1[[#This Row],[VENTAS]]+Tabla1[[#This Row],[FISICO]]-Tabla1[[#This Row],[SISTEMA]]</f>
        <v>0</v>
      </c>
    </row>
    <row r="129" spans="1:7" hidden="1" x14ac:dyDescent="0.25">
      <c r="A129" s="5" t="s">
        <v>2</v>
      </c>
      <c r="B129" s="4">
        <v>4986</v>
      </c>
      <c r="C129" s="5" t="s">
        <v>124</v>
      </c>
      <c r="D129" s="4">
        <v>0</v>
      </c>
      <c r="E129" s="4"/>
      <c r="F129" s="4"/>
      <c r="G129" s="4">
        <f>Tabla1[[#This Row],[VENTAS]]+Tabla1[[#This Row],[FISICO]]-Tabla1[[#This Row],[SISTEMA]]</f>
        <v>0</v>
      </c>
    </row>
    <row r="130" spans="1:7" hidden="1" x14ac:dyDescent="0.25">
      <c r="A130" s="5" t="s">
        <v>2</v>
      </c>
      <c r="B130" s="4">
        <v>5118</v>
      </c>
      <c r="C130" s="5" t="s">
        <v>125</v>
      </c>
      <c r="D130" s="4">
        <v>0</v>
      </c>
      <c r="E130" s="4"/>
      <c r="F130" s="4"/>
      <c r="G130" s="4">
        <f>Tabla1[[#This Row],[VENTAS]]+Tabla1[[#This Row],[FISICO]]-Tabla1[[#This Row],[SISTEMA]]</f>
        <v>0</v>
      </c>
    </row>
    <row r="131" spans="1:7" hidden="1" x14ac:dyDescent="0.25">
      <c r="A131" s="5" t="s">
        <v>2</v>
      </c>
      <c r="B131" s="4">
        <v>5119</v>
      </c>
      <c r="C131" s="5" t="s">
        <v>126</v>
      </c>
      <c r="D131" s="4">
        <v>0</v>
      </c>
      <c r="E131" s="4"/>
      <c r="F131" s="4"/>
      <c r="G131" s="4">
        <f>Tabla1[[#This Row],[VENTAS]]+Tabla1[[#This Row],[FISICO]]-Tabla1[[#This Row],[SISTEMA]]</f>
        <v>0</v>
      </c>
    </row>
    <row r="132" spans="1:7" hidden="1" x14ac:dyDescent="0.25">
      <c r="A132" s="5" t="s">
        <v>2</v>
      </c>
      <c r="B132" s="4">
        <v>5160</v>
      </c>
      <c r="C132" s="5" t="s">
        <v>127</v>
      </c>
      <c r="D132" s="4">
        <v>8</v>
      </c>
      <c r="E132" s="4">
        <v>7</v>
      </c>
      <c r="F132" s="4">
        <v>1</v>
      </c>
      <c r="G132" s="4">
        <f>Tabla1[[#This Row],[VENTAS]]+Tabla1[[#This Row],[FISICO]]-Tabla1[[#This Row],[SISTEMA]]</f>
        <v>0</v>
      </c>
    </row>
    <row r="133" spans="1:7" hidden="1" x14ac:dyDescent="0.25">
      <c r="A133" s="5" t="s">
        <v>2</v>
      </c>
      <c r="B133" s="4">
        <v>5743</v>
      </c>
      <c r="C133" s="5" t="s">
        <v>128</v>
      </c>
      <c r="D133" s="4">
        <v>0</v>
      </c>
      <c r="E133" s="4"/>
      <c r="F133" s="4"/>
      <c r="G133" s="4">
        <f>Tabla1[[#This Row],[VENTAS]]+Tabla1[[#This Row],[FISICO]]-Tabla1[[#This Row],[SISTEMA]]</f>
        <v>0</v>
      </c>
    </row>
    <row r="134" spans="1:7" hidden="1" x14ac:dyDescent="0.25">
      <c r="A134" s="5" t="s">
        <v>2</v>
      </c>
      <c r="B134" s="4">
        <v>5782</v>
      </c>
      <c r="C134" s="5" t="s">
        <v>129</v>
      </c>
      <c r="D134" s="4">
        <v>0</v>
      </c>
      <c r="E134" s="4"/>
      <c r="F134" s="4"/>
      <c r="G134" s="4">
        <f>Tabla1[[#This Row],[VENTAS]]+Tabla1[[#This Row],[FISICO]]-Tabla1[[#This Row],[SISTEMA]]</f>
        <v>0</v>
      </c>
    </row>
    <row r="135" spans="1:7" hidden="1" x14ac:dyDescent="0.25">
      <c r="A135" s="5" t="s">
        <v>2</v>
      </c>
      <c r="B135" s="4">
        <v>5783</v>
      </c>
      <c r="C135" s="5" t="s">
        <v>130</v>
      </c>
      <c r="D135" s="4">
        <v>10</v>
      </c>
      <c r="E135" s="4">
        <f>4+6</f>
        <v>10</v>
      </c>
      <c r="F135" s="4"/>
      <c r="G135" s="4">
        <f>Tabla1[[#This Row],[VENTAS]]+Tabla1[[#This Row],[FISICO]]-Tabla1[[#This Row],[SISTEMA]]</f>
        <v>0</v>
      </c>
    </row>
    <row r="136" spans="1:7" hidden="1" x14ac:dyDescent="0.25">
      <c r="A136" s="5" t="s">
        <v>2</v>
      </c>
      <c r="B136" s="4">
        <v>5904</v>
      </c>
      <c r="C136" s="5" t="s">
        <v>131</v>
      </c>
      <c r="D136" s="4">
        <v>0</v>
      </c>
      <c r="E136" s="4"/>
      <c r="F136" s="4"/>
      <c r="G136" s="4">
        <f>Tabla1[[#This Row],[VENTAS]]+Tabla1[[#This Row],[FISICO]]-Tabla1[[#This Row],[SISTEMA]]</f>
        <v>0</v>
      </c>
    </row>
    <row r="137" spans="1:7" hidden="1" x14ac:dyDescent="0.25">
      <c r="A137" s="5" t="s">
        <v>2</v>
      </c>
      <c r="B137" s="4">
        <v>5939</v>
      </c>
      <c r="C137" s="5" t="s">
        <v>132</v>
      </c>
      <c r="D137" s="4">
        <v>0</v>
      </c>
      <c r="E137" s="4"/>
      <c r="F137" s="4"/>
      <c r="G137" s="4">
        <f>Tabla1[[#This Row],[VENTAS]]+Tabla1[[#This Row],[FISICO]]-Tabla1[[#This Row],[SISTEMA]]</f>
        <v>0</v>
      </c>
    </row>
    <row r="138" spans="1:7" hidden="1" x14ac:dyDescent="0.25">
      <c r="A138" s="5" t="s">
        <v>2</v>
      </c>
      <c r="B138" s="4">
        <v>6302</v>
      </c>
      <c r="C138" s="5" t="s">
        <v>133</v>
      </c>
      <c r="D138" s="4">
        <v>0</v>
      </c>
      <c r="E138" s="4"/>
      <c r="F138" s="4"/>
      <c r="G138" s="4">
        <f>Tabla1[[#This Row],[VENTAS]]+Tabla1[[#This Row],[FISICO]]-Tabla1[[#This Row],[SISTEMA]]</f>
        <v>0</v>
      </c>
    </row>
    <row r="139" spans="1:7" hidden="1" x14ac:dyDescent="0.25">
      <c r="A139" s="5" t="s">
        <v>2</v>
      </c>
      <c r="B139" s="4">
        <v>6311</v>
      </c>
      <c r="C139" s="5" t="s">
        <v>134</v>
      </c>
      <c r="D139" s="4">
        <v>0</v>
      </c>
      <c r="E139" s="4"/>
      <c r="F139" s="4"/>
      <c r="G139" s="4">
        <f>Tabla1[[#This Row],[VENTAS]]+Tabla1[[#This Row],[FISICO]]-Tabla1[[#This Row],[SISTEMA]]</f>
        <v>0</v>
      </c>
    </row>
    <row r="140" spans="1:7" hidden="1" x14ac:dyDescent="0.25">
      <c r="A140" s="5" t="s">
        <v>2</v>
      </c>
      <c r="B140" s="4">
        <v>6448</v>
      </c>
      <c r="C140" s="5" t="s">
        <v>135</v>
      </c>
      <c r="D140" s="4">
        <v>0</v>
      </c>
      <c r="E140" s="4"/>
      <c r="F140" s="4"/>
      <c r="G140" s="4">
        <f>Tabla1[[#This Row],[VENTAS]]+Tabla1[[#This Row],[FISICO]]-Tabla1[[#This Row],[SISTEMA]]</f>
        <v>0</v>
      </c>
    </row>
    <row r="141" spans="1:7" hidden="1" x14ac:dyDescent="0.25">
      <c r="A141" s="5" t="s">
        <v>2</v>
      </c>
      <c r="B141" s="4">
        <v>7075</v>
      </c>
      <c r="C141" s="5" t="s">
        <v>136</v>
      </c>
      <c r="D141" s="4">
        <v>0</v>
      </c>
      <c r="E141" s="4"/>
      <c r="F141" s="4"/>
      <c r="G141" s="4">
        <f>Tabla1[[#This Row],[VENTAS]]+Tabla1[[#This Row],[FISICO]]-Tabla1[[#This Row],[SISTEMA]]</f>
        <v>0</v>
      </c>
    </row>
    <row r="142" spans="1:7" hidden="1" x14ac:dyDescent="0.25">
      <c r="A142" s="5" t="s">
        <v>2</v>
      </c>
      <c r="B142" s="4">
        <v>7126</v>
      </c>
      <c r="C142" s="5" t="s">
        <v>137</v>
      </c>
      <c r="D142" s="4">
        <v>0</v>
      </c>
      <c r="E142" s="4"/>
      <c r="F142" s="4"/>
      <c r="G142" s="4">
        <f>Tabla1[[#This Row],[VENTAS]]+Tabla1[[#This Row],[FISICO]]-Tabla1[[#This Row],[SISTEMA]]</f>
        <v>0</v>
      </c>
    </row>
    <row r="143" spans="1:7" hidden="1" x14ac:dyDescent="0.25">
      <c r="A143" s="5" t="s">
        <v>2</v>
      </c>
      <c r="B143" s="4">
        <v>7471</v>
      </c>
      <c r="C143" s="5" t="s">
        <v>138</v>
      </c>
      <c r="D143" s="4">
        <v>0</v>
      </c>
      <c r="E143" s="4"/>
      <c r="F143" s="4"/>
      <c r="G143" s="4">
        <f>Tabla1[[#This Row],[VENTAS]]+Tabla1[[#This Row],[FISICO]]-Tabla1[[#This Row],[SISTEMA]]</f>
        <v>0</v>
      </c>
    </row>
    <row r="144" spans="1:7" hidden="1" x14ac:dyDescent="0.25">
      <c r="A144" s="5" t="s">
        <v>2</v>
      </c>
      <c r="B144" s="4">
        <v>7519</v>
      </c>
      <c r="C144" s="5" t="s">
        <v>139</v>
      </c>
      <c r="D144" s="4">
        <v>0</v>
      </c>
      <c r="E144" s="4"/>
      <c r="F144" s="4"/>
      <c r="G144" s="4">
        <f>Tabla1[[#This Row],[VENTAS]]+Tabla1[[#This Row],[FISICO]]-Tabla1[[#This Row],[SISTEMA]]</f>
        <v>0</v>
      </c>
    </row>
    <row r="145" spans="1:7" hidden="1" x14ac:dyDescent="0.25">
      <c r="A145" s="5" t="s">
        <v>2</v>
      </c>
      <c r="B145" s="4">
        <v>7521</v>
      </c>
      <c r="C145" s="5" t="s">
        <v>140</v>
      </c>
      <c r="D145" s="4">
        <v>16</v>
      </c>
      <c r="E145" s="4">
        <v>13</v>
      </c>
      <c r="F145" s="4">
        <v>3</v>
      </c>
      <c r="G145" s="4">
        <f>Tabla1[[#This Row],[VENTAS]]+Tabla1[[#This Row],[FISICO]]-Tabla1[[#This Row],[SISTEMA]]</f>
        <v>0</v>
      </c>
    </row>
    <row r="146" spans="1:7" hidden="1" x14ac:dyDescent="0.25">
      <c r="A146" s="5" t="s">
        <v>2</v>
      </c>
      <c r="B146" s="4">
        <v>7618</v>
      </c>
      <c r="C146" s="5" t="s">
        <v>141</v>
      </c>
      <c r="D146" s="4">
        <v>0</v>
      </c>
      <c r="E146" s="4"/>
      <c r="F146" s="4"/>
      <c r="G146" s="4">
        <f>Tabla1[[#This Row],[VENTAS]]+Tabla1[[#This Row],[FISICO]]-Tabla1[[#This Row],[SISTEMA]]</f>
        <v>0</v>
      </c>
    </row>
    <row r="147" spans="1:7" hidden="1" x14ac:dyDescent="0.25">
      <c r="A147" s="5" t="s">
        <v>2</v>
      </c>
      <c r="B147" s="4">
        <v>7774</v>
      </c>
      <c r="C147" s="5" t="s">
        <v>142</v>
      </c>
      <c r="D147" s="4">
        <v>0</v>
      </c>
      <c r="E147" s="4"/>
      <c r="F147" s="4"/>
      <c r="G147" s="4">
        <f>Tabla1[[#This Row],[VENTAS]]+Tabla1[[#This Row],[FISICO]]-Tabla1[[#This Row],[SISTEMA]]</f>
        <v>0</v>
      </c>
    </row>
    <row r="148" spans="1:7" hidden="1" x14ac:dyDescent="0.25">
      <c r="A148" s="5" t="s">
        <v>2</v>
      </c>
      <c r="B148" s="4">
        <v>7974</v>
      </c>
      <c r="C148" s="5" t="s">
        <v>143</v>
      </c>
      <c r="D148" s="4">
        <v>0</v>
      </c>
      <c r="E148" s="4"/>
      <c r="F148" s="4"/>
      <c r="G148" s="4">
        <f>Tabla1[[#This Row],[VENTAS]]+Tabla1[[#This Row],[FISICO]]-Tabla1[[#This Row],[SISTEMA]]</f>
        <v>0</v>
      </c>
    </row>
    <row r="149" spans="1:7" hidden="1" x14ac:dyDescent="0.25">
      <c r="A149" s="5" t="s">
        <v>2</v>
      </c>
      <c r="B149" s="4">
        <v>8171</v>
      </c>
      <c r="C149" s="5" t="s">
        <v>144</v>
      </c>
      <c r="D149" s="4">
        <v>0</v>
      </c>
      <c r="E149" s="4"/>
      <c r="F149" s="4"/>
      <c r="G149" s="4">
        <f>Tabla1[[#This Row],[VENTAS]]+Tabla1[[#This Row],[FISICO]]-Tabla1[[#This Row],[SISTEMA]]</f>
        <v>0</v>
      </c>
    </row>
    <row r="150" spans="1:7" hidden="1" x14ac:dyDescent="0.25">
      <c r="A150" s="5" t="s">
        <v>2</v>
      </c>
      <c r="B150" s="4">
        <v>8315</v>
      </c>
      <c r="C150" s="5" t="s">
        <v>145</v>
      </c>
      <c r="D150" s="4">
        <v>0</v>
      </c>
      <c r="E150" s="4"/>
      <c r="F150" s="4"/>
      <c r="G150" s="4">
        <f>Tabla1[[#This Row],[VENTAS]]+Tabla1[[#This Row],[FISICO]]-Tabla1[[#This Row],[SISTEMA]]</f>
        <v>0</v>
      </c>
    </row>
    <row r="151" spans="1:7" hidden="1" x14ac:dyDescent="0.25">
      <c r="A151" s="5" t="s">
        <v>2</v>
      </c>
      <c r="B151" s="4">
        <v>8431</v>
      </c>
      <c r="C151" s="5" t="s">
        <v>146</v>
      </c>
      <c r="D151" s="4">
        <v>0</v>
      </c>
      <c r="E151" s="4"/>
      <c r="F151" s="4"/>
      <c r="G151" s="4">
        <f>Tabla1[[#This Row],[VENTAS]]+Tabla1[[#This Row],[FISICO]]-Tabla1[[#This Row],[SISTEMA]]</f>
        <v>0</v>
      </c>
    </row>
    <row r="152" spans="1:7" hidden="1" x14ac:dyDescent="0.25">
      <c r="A152" s="5" t="s">
        <v>2</v>
      </c>
      <c r="B152" s="4">
        <v>8499</v>
      </c>
      <c r="C152" s="5" t="s">
        <v>147</v>
      </c>
      <c r="D152" s="4">
        <v>0</v>
      </c>
      <c r="E152" s="4"/>
      <c r="F152" s="4"/>
      <c r="G152" s="4">
        <f>Tabla1[[#This Row],[VENTAS]]+Tabla1[[#This Row],[FISICO]]-Tabla1[[#This Row],[SISTEMA]]</f>
        <v>0</v>
      </c>
    </row>
    <row r="153" spans="1:7" hidden="1" x14ac:dyDescent="0.25">
      <c r="A153" s="5" t="s">
        <v>2</v>
      </c>
      <c r="B153" s="4">
        <v>8500</v>
      </c>
      <c r="C153" s="5" t="s">
        <v>148</v>
      </c>
      <c r="D153" s="4">
        <v>0</v>
      </c>
      <c r="E153" s="4"/>
      <c r="F153" s="4"/>
      <c r="G153" s="4">
        <f>Tabla1[[#This Row],[VENTAS]]+Tabla1[[#This Row],[FISICO]]-Tabla1[[#This Row],[SISTEMA]]</f>
        <v>0</v>
      </c>
    </row>
    <row r="154" spans="1:7" hidden="1" x14ac:dyDescent="0.25">
      <c r="A154" s="5" t="s">
        <v>2</v>
      </c>
      <c r="B154" s="4">
        <v>8502</v>
      </c>
      <c r="C154" s="5" t="s">
        <v>149</v>
      </c>
      <c r="D154" s="4">
        <v>0</v>
      </c>
      <c r="E154" s="4"/>
      <c r="F154" s="4"/>
      <c r="G154" s="4">
        <f>Tabla1[[#This Row],[VENTAS]]+Tabla1[[#This Row],[FISICO]]-Tabla1[[#This Row],[SISTEMA]]</f>
        <v>0</v>
      </c>
    </row>
    <row r="155" spans="1:7" hidden="1" x14ac:dyDescent="0.25">
      <c r="A155" s="5" t="s">
        <v>2</v>
      </c>
      <c r="B155" s="4">
        <v>8504</v>
      </c>
      <c r="C155" s="5" t="s">
        <v>150</v>
      </c>
      <c r="D155" s="4">
        <v>0</v>
      </c>
      <c r="E155" s="4"/>
      <c r="F155" s="4"/>
      <c r="G155" s="4">
        <f>Tabla1[[#This Row],[VENTAS]]+Tabla1[[#This Row],[FISICO]]-Tabla1[[#This Row],[SISTEMA]]</f>
        <v>0</v>
      </c>
    </row>
    <row r="156" spans="1:7" hidden="1" x14ac:dyDescent="0.25">
      <c r="A156" s="5" t="s">
        <v>2</v>
      </c>
      <c r="B156" s="4">
        <v>8780</v>
      </c>
      <c r="C156" s="5" t="s">
        <v>151</v>
      </c>
      <c r="D156" s="4">
        <v>0</v>
      </c>
      <c r="E156" s="4"/>
      <c r="F156" s="4"/>
      <c r="G156" s="4">
        <f>Tabla1[[#This Row],[VENTAS]]+Tabla1[[#This Row],[FISICO]]-Tabla1[[#This Row],[SISTEMA]]</f>
        <v>0</v>
      </c>
    </row>
    <row r="157" spans="1:7" hidden="1" x14ac:dyDescent="0.25">
      <c r="A157" s="5" t="s">
        <v>2</v>
      </c>
      <c r="B157" s="4">
        <v>8885</v>
      </c>
      <c r="C157" s="5" t="s">
        <v>152</v>
      </c>
      <c r="D157" s="4">
        <v>0</v>
      </c>
      <c r="E157" s="4"/>
      <c r="F157" s="4"/>
      <c r="G157" s="4">
        <f>Tabla1[[#This Row],[VENTAS]]+Tabla1[[#This Row],[FISICO]]-Tabla1[[#This Row],[SISTEMA]]</f>
        <v>0</v>
      </c>
    </row>
    <row r="158" spans="1:7" hidden="1" x14ac:dyDescent="0.25">
      <c r="A158" s="5" t="s">
        <v>2</v>
      </c>
      <c r="B158" s="4">
        <v>8886</v>
      </c>
      <c r="C158" s="5" t="s">
        <v>153</v>
      </c>
      <c r="D158" s="4">
        <v>0</v>
      </c>
      <c r="E158" s="4"/>
      <c r="F158" s="4"/>
      <c r="G158" s="4">
        <f>Tabla1[[#This Row],[VENTAS]]+Tabla1[[#This Row],[FISICO]]-Tabla1[[#This Row],[SISTEMA]]</f>
        <v>0</v>
      </c>
    </row>
    <row r="159" spans="1:7" hidden="1" x14ac:dyDescent="0.25">
      <c r="A159" s="5" t="s">
        <v>2</v>
      </c>
      <c r="B159" s="4">
        <v>8887</v>
      </c>
      <c r="C159" s="5" t="s">
        <v>154</v>
      </c>
      <c r="D159" s="4">
        <v>0</v>
      </c>
      <c r="E159" s="4"/>
      <c r="F159" s="4"/>
      <c r="G159" s="4">
        <f>Tabla1[[#This Row],[VENTAS]]+Tabla1[[#This Row],[FISICO]]-Tabla1[[#This Row],[SISTEMA]]</f>
        <v>0</v>
      </c>
    </row>
    <row r="160" spans="1:7" hidden="1" x14ac:dyDescent="0.25">
      <c r="A160" s="5" t="s">
        <v>2</v>
      </c>
      <c r="B160" s="4">
        <v>8888</v>
      </c>
      <c r="C160" s="5" t="s">
        <v>155</v>
      </c>
      <c r="D160" s="4">
        <v>0</v>
      </c>
      <c r="E160" s="4"/>
      <c r="F160" s="4"/>
      <c r="G160" s="4">
        <f>Tabla1[[#This Row],[VENTAS]]+Tabla1[[#This Row],[FISICO]]-Tabla1[[#This Row],[SISTEMA]]</f>
        <v>0</v>
      </c>
    </row>
    <row r="161" spans="1:7" hidden="1" x14ac:dyDescent="0.25">
      <c r="A161" s="5" t="s">
        <v>2</v>
      </c>
      <c r="B161" s="4">
        <v>8889</v>
      </c>
      <c r="C161" s="5" t="s">
        <v>156</v>
      </c>
      <c r="D161" s="4">
        <v>0</v>
      </c>
      <c r="E161" s="4"/>
      <c r="F161" s="4"/>
      <c r="G161" s="4">
        <f>Tabla1[[#This Row],[VENTAS]]+Tabla1[[#This Row],[FISICO]]-Tabla1[[#This Row],[SISTEMA]]</f>
        <v>0</v>
      </c>
    </row>
    <row r="162" spans="1:7" hidden="1" x14ac:dyDescent="0.25">
      <c r="A162" s="5" t="s">
        <v>2</v>
      </c>
      <c r="B162" s="4">
        <v>8907</v>
      </c>
      <c r="C162" s="5" t="s">
        <v>157</v>
      </c>
      <c r="D162" s="4">
        <v>0</v>
      </c>
      <c r="E162" s="4"/>
      <c r="F162" s="4"/>
      <c r="G162" s="4">
        <f>Tabla1[[#This Row],[VENTAS]]+Tabla1[[#This Row],[FISICO]]-Tabla1[[#This Row],[SISTEMA]]</f>
        <v>0</v>
      </c>
    </row>
    <row r="163" spans="1:7" hidden="1" x14ac:dyDescent="0.25">
      <c r="A163" s="5" t="s">
        <v>2</v>
      </c>
      <c r="B163" s="4">
        <v>8976</v>
      </c>
      <c r="C163" s="5" t="s">
        <v>158</v>
      </c>
      <c r="D163" s="4">
        <v>0</v>
      </c>
      <c r="E163" s="4"/>
      <c r="F163" s="4"/>
      <c r="G163" s="4">
        <f>Tabla1[[#This Row],[VENTAS]]+Tabla1[[#This Row],[FISICO]]-Tabla1[[#This Row],[SISTEMA]]</f>
        <v>0</v>
      </c>
    </row>
    <row r="164" spans="1:7" hidden="1" x14ac:dyDescent="0.25">
      <c r="A164" s="5" t="s">
        <v>2</v>
      </c>
      <c r="B164" s="4">
        <v>8977</v>
      </c>
      <c r="C164" s="5" t="s">
        <v>159</v>
      </c>
      <c r="D164" s="4">
        <v>0</v>
      </c>
      <c r="E164" s="4"/>
      <c r="F164" s="4"/>
      <c r="G164" s="4">
        <f>Tabla1[[#This Row],[VENTAS]]+Tabla1[[#This Row],[FISICO]]-Tabla1[[#This Row],[SISTEMA]]</f>
        <v>0</v>
      </c>
    </row>
    <row r="165" spans="1:7" hidden="1" x14ac:dyDescent="0.25">
      <c r="A165" s="5" t="s">
        <v>2</v>
      </c>
      <c r="B165" s="4">
        <v>8978</v>
      </c>
      <c r="C165" s="5" t="s">
        <v>160</v>
      </c>
      <c r="D165" s="4">
        <v>0</v>
      </c>
      <c r="E165" s="4"/>
      <c r="F165" s="4"/>
      <c r="G165" s="4">
        <f>Tabla1[[#This Row],[VENTAS]]+Tabla1[[#This Row],[FISICO]]-Tabla1[[#This Row],[SISTEMA]]</f>
        <v>0</v>
      </c>
    </row>
    <row r="166" spans="1:7" hidden="1" x14ac:dyDescent="0.25">
      <c r="A166" s="5" t="s">
        <v>2</v>
      </c>
      <c r="B166" s="4">
        <v>8980</v>
      </c>
      <c r="C166" s="5" t="s">
        <v>161</v>
      </c>
      <c r="D166" s="4">
        <v>0</v>
      </c>
      <c r="E166" s="4"/>
      <c r="F166" s="4"/>
      <c r="G166" s="4">
        <f>Tabla1[[#This Row],[VENTAS]]+Tabla1[[#This Row],[FISICO]]-Tabla1[[#This Row],[SISTEMA]]</f>
        <v>0</v>
      </c>
    </row>
    <row r="167" spans="1:7" hidden="1" x14ac:dyDescent="0.25">
      <c r="A167" s="5" t="s">
        <v>2</v>
      </c>
      <c r="B167" s="4">
        <v>8984</v>
      </c>
      <c r="C167" s="5" t="s">
        <v>162</v>
      </c>
      <c r="D167" s="4">
        <v>0</v>
      </c>
      <c r="E167" s="4"/>
      <c r="F167" s="4"/>
      <c r="G167" s="4">
        <f>Tabla1[[#This Row],[VENTAS]]+Tabla1[[#This Row],[FISICO]]-Tabla1[[#This Row],[SISTEMA]]</f>
        <v>0</v>
      </c>
    </row>
    <row r="168" spans="1:7" hidden="1" x14ac:dyDescent="0.25">
      <c r="A168" s="5" t="s">
        <v>2</v>
      </c>
      <c r="B168" s="4">
        <v>8986</v>
      </c>
      <c r="C168" s="5" t="s">
        <v>163</v>
      </c>
      <c r="D168" s="4">
        <v>0</v>
      </c>
      <c r="E168" s="4"/>
      <c r="F168" s="4"/>
      <c r="G168" s="4">
        <f>Tabla1[[#This Row],[VENTAS]]+Tabla1[[#This Row],[FISICO]]-Tabla1[[#This Row],[SISTEMA]]</f>
        <v>0</v>
      </c>
    </row>
    <row r="169" spans="1:7" hidden="1" x14ac:dyDescent="0.25">
      <c r="A169" s="5" t="s">
        <v>2</v>
      </c>
      <c r="B169" s="4">
        <v>9520</v>
      </c>
      <c r="C169" s="5" t="s">
        <v>164</v>
      </c>
      <c r="D169" s="4">
        <v>0</v>
      </c>
      <c r="E169" s="4"/>
      <c r="F169" s="4"/>
      <c r="G169" s="4">
        <f>Tabla1[[#This Row],[VENTAS]]+Tabla1[[#This Row],[FISICO]]-Tabla1[[#This Row],[SISTEMA]]</f>
        <v>0</v>
      </c>
    </row>
    <row r="170" spans="1:7" hidden="1" x14ac:dyDescent="0.25">
      <c r="A170" s="5" t="s">
        <v>2</v>
      </c>
      <c r="B170" s="4">
        <v>9524</v>
      </c>
      <c r="C170" s="5" t="s">
        <v>165</v>
      </c>
      <c r="D170" s="4">
        <v>0</v>
      </c>
      <c r="E170" s="4"/>
      <c r="F170" s="4"/>
      <c r="G170" s="4">
        <f>Tabla1[[#This Row],[VENTAS]]+Tabla1[[#This Row],[FISICO]]-Tabla1[[#This Row],[SISTEMA]]</f>
        <v>0</v>
      </c>
    </row>
    <row r="171" spans="1:7" hidden="1" x14ac:dyDescent="0.25">
      <c r="A171" s="5" t="s">
        <v>2</v>
      </c>
      <c r="B171" s="4">
        <v>9783</v>
      </c>
      <c r="C171" s="5" t="s">
        <v>4</v>
      </c>
      <c r="D171" s="4">
        <v>0</v>
      </c>
      <c r="E171" s="4"/>
      <c r="F171" s="4"/>
      <c r="G171" s="4">
        <f>Tabla1[[#This Row],[VENTAS]]+Tabla1[[#This Row],[FISICO]]-Tabla1[[#This Row],[SISTEMA]]</f>
        <v>0</v>
      </c>
    </row>
    <row r="172" spans="1:7" hidden="1" x14ac:dyDescent="0.25">
      <c r="A172" s="5" t="s">
        <v>2</v>
      </c>
      <c r="B172" s="4">
        <v>10752</v>
      </c>
      <c r="C172" s="5" t="s">
        <v>166</v>
      </c>
      <c r="D172" s="4">
        <v>0</v>
      </c>
      <c r="E172" s="4"/>
      <c r="F172" s="4"/>
      <c r="G172" s="4">
        <f>Tabla1[[#This Row],[VENTAS]]+Tabla1[[#This Row],[FISICO]]-Tabla1[[#This Row],[SISTEMA]]</f>
        <v>0</v>
      </c>
    </row>
    <row r="173" spans="1:7" hidden="1" x14ac:dyDescent="0.25">
      <c r="A173" s="5" t="s">
        <v>2</v>
      </c>
      <c r="B173" s="4">
        <v>10754</v>
      </c>
      <c r="C173" s="5" t="s">
        <v>167</v>
      </c>
      <c r="D173" s="4">
        <v>0</v>
      </c>
      <c r="E173" s="4"/>
      <c r="F173" s="4"/>
      <c r="G173" s="4">
        <f>Tabla1[[#This Row],[VENTAS]]+Tabla1[[#This Row],[FISICO]]-Tabla1[[#This Row],[SISTEMA]]</f>
        <v>0</v>
      </c>
    </row>
    <row r="174" spans="1:7" hidden="1" x14ac:dyDescent="0.25">
      <c r="A174" s="5" t="s">
        <v>2</v>
      </c>
      <c r="B174" s="4">
        <v>10765</v>
      </c>
      <c r="C174" s="5" t="s">
        <v>168</v>
      </c>
      <c r="D174" s="4">
        <v>0</v>
      </c>
      <c r="E174" s="4"/>
      <c r="F174" s="4"/>
      <c r="G174" s="4">
        <f>Tabla1[[#This Row],[VENTAS]]+Tabla1[[#This Row],[FISICO]]-Tabla1[[#This Row],[SISTEMA]]</f>
        <v>0</v>
      </c>
    </row>
    <row r="175" spans="1:7" hidden="1" x14ac:dyDescent="0.25">
      <c r="A175" s="5" t="s">
        <v>2</v>
      </c>
      <c r="B175" s="4">
        <v>10846</v>
      </c>
      <c r="C175" s="5" t="s">
        <v>169</v>
      </c>
      <c r="D175" s="4">
        <v>0</v>
      </c>
      <c r="E175" s="4"/>
      <c r="F175" s="4"/>
      <c r="G175" s="4">
        <f>Tabla1[[#This Row],[VENTAS]]+Tabla1[[#This Row],[FISICO]]-Tabla1[[#This Row],[SISTEMA]]</f>
        <v>0</v>
      </c>
    </row>
    <row r="176" spans="1:7" x14ac:dyDescent="0.25">
      <c r="A176" s="5" t="s">
        <v>2</v>
      </c>
      <c r="B176" s="4">
        <v>10855</v>
      </c>
      <c r="C176" s="5" t="s">
        <v>170</v>
      </c>
      <c r="D176" s="4">
        <v>95</v>
      </c>
      <c r="E176" s="4"/>
      <c r="F176" s="4">
        <v>0</v>
      </c>
      <c r="G176" s="4">
        <f>Tabla1[[#This Row],[VENTAS]]+Tabla1[[#This Row],[FISICO]]-Tabla1[[#This Row],[SISTEMA]]</f>
        <v>-95</v>
      </c>
    </row>
    <row r="177" spans="1:7" hidden="1" x14ac:dyDescent="0.25">
      <c r="A177" s="5" t="s">
        <v>2</v>
      </c>
      <c r="B177" s="4">
        <v>10859</v>
      </c>
      <c r="C177" s="5" t="s">
        <v>171</v>
      </c>
      <c r="D177" s="4">
        <v>0</v>
      </c>
      <c r="E177" s="4"/>
      <c r="F177" s="4"/>
      <c r="G177" s="4">
        <f>Tabla1[[#This Row],[VENTAS]]+Tabla1[[#This Row],[FISICO]]-Tabla1[[#This Row],[SISTEMA]]</f>
        <v>0</v>
      </c>
    </row>
    <row r="178" spans="1:7" hidden="1" x14ac:dyDescent="0.25">
      <c r="A178" s="5" t="s">
        <v>2</v>
      </c>
      <c r="B178" s="4">
        <v>10860</v>
      </c>
      <c r="C178" s="5" t="s">
        <v>172</v>
      </c>
      <c r="D178" s="4">
        <v>0</v>
      </c>
      <c r="E178" s="4"/>
      <c r="F178" s="4"/>
      <c r="G178" s="4">
        <f>Tabla1[[#This Row],[VENTAS]]+Tabla1[[#This Row],[FISICO]]-Tabla1[[#This Row],[SISTEMA]]</f>
        <v>0</v>
      </c>
    </row>
    <row r="179" spans="1:7" x14ac:dyDescent="0.25">
      <c r="A179" s="5" t="s">
        <v>2</v>
      </c>
      <c r="B179" s="4">
        <v>10861</v>
      </c>
      <c r="C179" s="5" t="s">
        <v>173</v>
      </c>
      <c r="D179" s="4">
        <v>99</v>
      </c>
      <c r="E179" s="4"/>
      <c r="F179" s="4">
        <v>0</v>
      </c>
      <c r="G179" s="4">
        <f>Tabla1[[#This Row],[VENTAS]]+Tabla1[[#This Row],[FISICO]]-Tabla1[[#This Row],[SISTEMA]]</f>
        <v>-99</v>
      </c>
    </row>
    <row r="180" spans="1:7" hidden="1" x14ac:dyDescent="0.25">
      <c r="A180" s="5" t="s">
        <v>2</v>
      </c>
      <c r="B180" s="4">
        <v>10866</v>
      </c>
      <c r="C180" s="5" t="s">
        <v>174</v>
      </c>
      <c r="D180" s="4">
        <v>0</v>
      </c>
      <c r="E180" s="4"/>
      <c r="F180" s="4"/>
      <c r="G180" s="4">
        <f>Tabla1[[#This Row],[VENTAS]]+Tabla1[[#This Row],[FISICO]]-Tabla1[[#This Row],[SISTEMA]]</f>
        <v>0</v>
      </c>
    </row>
    <row r="181" spans="1:7" hidden="1" x14ac:dyDescent="0.25">
      <c r="A181" s="5" t="s">
        <v>2</v>
      </c>
      <c r="B181" s="4">
        <v>10868</v>
      </c>
      <c r="C181" s="5" t="s">
        <v>175</v>
      </c>
      <c r="D181" s="4">
        <v>0</v>
      </c>
      <c r="E181" s="4"/>
      <c r="F181" s="4"/>
      <c r="G181" s="4">
        <f>Tabla1[[#This Row],[VENTAS]]+Tabla1[[#This Row],[FISICO]]-Tabla1[[#This Row],[SISTEMA]]</f>
        <v>0</v>
      </c>
    </row>
    <row r="182" spans="1:7" hidden="1" x14ac:dyDescent="0.25">
      <c r="A182" s="5" t="s">
        <v>2</v>
      </c>
      <c r="B182" s="4">
        <v>10907</v>
      </c>
      <c r="C182" s="5" t="s">
        <v>176</v>
      </c>
      <c r="D182" s="4">
        <v>0</v>
      </c>
      <c r="E182" s="4"/>
      <c r="F182" s="4"/>
      <c r="G182" s="4">
        <f>Tabla1[[#This Row],[VENTAS]]+Tabla1[[#This Row],[FISICO]]-Tabla1[[#This Row],[SISTEMA]]</f>
        <v>0</v>
      </c>
    </row>
    <row r="183" spans="1:7" hidden="1" x14ac:dyDescent="0.25">
      <c r="A183" s="5" t="s">
        <v>2</v>
      </c>
      <c r="B183" s="4">
        <v>10924</v>
      </c>
      <c r="C183" s="5" t="s">
        <v>177</v>
      </c>
      <c r="D183" s="4">
        <v>0</v>
      </c>
      <c r="E183" s="4"/>
      <c r="F183" s="4"/>
      <c r="G183" s="4">
        <f>Tabla1[[#This Row],[VENTAS]]+Tabla1[[#This Row],[FISICO]]-Tabla1[[#This Row],[SISTEMA]]</f>
        <v>0</v>
      </c>
    </row>
    <row r="184" spans="1:7" x14ac:dyDescent="0.25">
      <c r="A184" s="5" t="s">
        <v>2</v>
      </c>
      <c r="B184" s="4">
        <v>10981</v>
      </c>
      <c r="C184" s="5" t="s">
        <v>178</v>
      </c>
      <c r="D184" s="4">
        <v>5</v>
      </c>
      <c r="E184" s="4"/>
      <c r="F184" s="4">
        <v>0</v>
      </c>
      <c r="G184" s="4">
        <f>Tabla1[[#This Row],[VENTAS]]+Tabla1[[#This Row],[FISICO]]-Tabla1[[#This Row],[SISTEMA]]</f>
        <v>-5</v>
      </c>
    </row>
    <row r="185" spans="1:7" x14ac:dyDescent="0.25">
      <c r="A185" s="5" t="s">
        <v>2</v>
      </c>
      <c r="B185" s="4">
        <v>11286</v>
      </c>
      <c r="C185" s="5" t="s">
        <v>179</v>
      </c>
      <c r="D185" s="4">
        <v>24</v>
      </c>
      <c r="E185" s="4"/>
      <c r="F185" s="4">
        <v>0</v>
      </c>
      <c r="G185" s="4">
        <f>Tabla1[[#This Row],[VENTAS]]+Tabla1[[#This Row],[FISICO]]-Tabla1[[#This Row],[SISTEMA]]</f>
        <v>-24</v>
      </c>
    </row>
    <row r="186" spans="1:7" x14ac:dyDescent="0.25">
      <c r="A186" s="5" t="s">
        <v>2</v>
      </c>
      <c r="B186" s="4">
        <v>12083</v>
      </c>
      <c r="C186" s="5" t="s">
        <v>180</v>
      </c>
      <c r="D186" s="4">
        <v>230</v>
      </c>
      <c r="E186" s="4"/>
      <c r="F186" s="4">
        <v>0</v>
      </c>
      <c r="G186" s="4">
        <f>Tabla1[[#This Row],[VENTAS]]+Tabla1[[#This Row],[FISICO]]-Tabla1[[#This Row],[SISTEMA]]</f>
        <v>-230</v>
      </c>
    </row>
    <row r="187" spans="1:7" x14ac:dyDescent="0.25">
      <c r="A187" s="5" t="s">
        <v>2</v>
      </c>
      <c r="B187" s="4">
        <v>12634</v>
      </c>
      <c r="C187" s="5" t="s">
        <v>181</v>
      </c>
      <c r="D187" s="4">
        <v>2</v>
      </c>
      <c r="E187" s="4"/>
      <c r="F187" s="4">
        <v>0</v>
      </c>
      <c r="G187" s="4">
        <f>Tabla1[[#This Row],[VENTAS]]+Tabla1[[#This Row],[FISICO]]-Tabla1[[#This Row],[SISTEMA]]</f>
        <v>-2</v>
      </c>
    </row>
    <row r="188" spans="1:7" hidden="1" x14ac:dyDescent="0.25">
      <c r="A188" s="5" t="s">
        <v>2</v>
      </c>
      <c r="B188" s="4">
        <v>12805</v>
      </c>
      <c r="C188" s="5" t="s">
        <v>182</v>
      </c>
      <c r="D188" s="4">
        <v>0</v>
      </c>
      <c r="E188" s="4"/>
      <c r="F188" s="4"/>
      <c r="G188" s="4">
        <f>Tabla1[[#This Row],[VENTAS]]+Tabla1[[#This Row],[FISICO]]-Tabla1[[#This Row],[SISTEMA]]</f>
        <v>0</v>
      </c>
    </row>
    <row r="189" spans="1:7" x14ac:dyDescent="0.25">
      <c r="A189" s="5" t="s">
        <v>2</v>
      </c>
      <c r="B189" s="4">
        <v>12863</v>
      </c>
      <c r="C189" s="5" t="s">
        <v>183</v>
      </c>
      <c r="D189" s="4">
        <v>453</v>
      </c>
      <c r="E189" s="4"/>
      <c r="F189" s="4">
        <v>1</v>
      </c>
      <c r="G189" s="4">
        <f>Tabla1[[#This Row],[VENTAS]]+Tabla1[[#This Row],[FISICO]]-Tabla1[[#This Row],[SISTEMA]]</f>
        <v>-452</v>
      </c>
    </row>
    <row r="190" spans="1:7" x14ac:dyDescent="0.25">
      <c r="A190" s="5" t="s">
        <v>2</v>
      </c>
      <c r="B190" s="4">
        <v>13094</v>
      </c>
      <c r="C190" s="5" t="s">
        <v>184</v>
      </c>
      <c r="D190" s="4">
        <v>0.55000000000000004</v>
      </c>
      <c r="E190" s="4"/>
      <c r="F190" s="4">
        <v>0</v>
      </c>
      <c r="G190" s="4">
        <f>Tabla1[[#This Row],[VENTAS]]+Tabla1[[#This Row],[FISICO]]-Tabla1[[#This Row],[SISTEMA]]</f>
        <v>-0.55000000000000004</v>
      </c>
    </row>
    <row r="191" spans="1:7" x14ac:dyDescent="0.25">
      <c r="A191" s="5" t="s">
        <v>2</v>
      </c>
      <c r="B191" s="4">
        <v>13202</v>
      </c>
      <c r="C191" s="5" t="s">
        <v>185</v>
      </c>
      <c r="D191" s="4">
        <v>57</v>
      </c>
      <c r="E191" s="4"/>
      <c r="F191" s="4">
        <v>0</v>
      </c>
      <c r="G191" s="4">
        <f>Tabla1[[#This Row],[VENTAS]]+Tabla1[[#This Row],[FISICO]]-Tabla1[[#This Row],[SISTEMA]]</f>
        <v>-57</v>
      </c>
    </row>
    <row r="192" spans="1:7" hidden="1" x14ac:dyDescent="0.25">
      <c r="A192" s="5" t="s">
        <v>2</v>
      </c>
      <c r="B192" s="4">
        <v>13365</v>
      </c>
      <c r="C192" s="5" t="s">
        <v>186</v>
      </c>
      <c r="D192" s="4">
        <v>0</v>
      </c>
      <c r="E192" s="4"/>
      <c r="F192" s="4"/>
      <c r="G192" s="4">
        <f>Tabla1[[#This Row],[VENTAS]]+Tabla1[[#This Row],[FISICO]]-Tabla1[[#This Row],[SISTEMA]]</f>
        <v>0</v>
      </c>
    </row>
    <row r="193" spans="1:7" hidden="1" x14ac:dyDescent="0.25">
      <c r="A193" s="5" t="s">
        <v>2</v>
      </c>
      <c r="B193" s="4">
        <v>13589</v>
      </c>
      <c r="C193" s="5" t="s">
        <v>187</v>
      </c>
      <c r="D193" s="4">
        <v>0</v>
      </c>
      <c r="E193" s="4"/>
      <c r="F193" s="4"/>
      <c r="G193" s="4">
        <f>Tabla1[[#This Row],[VENTAS]]+Tabla1[[#This Row],[FISICO]]-Tabla1[[#This Row],[SISTEMA]]</f>
        <v>0</v>
      </c>
    </row>
    <row r="194" spans="1:7" x14ac:dyDescent="0.25">
      <c r="A194" s="5" t="s">
        <v>2</v>
      </c>
      <c r="B194" s="4">
        <v>13676</v>
      </c>
      <c r="C194" s="5" t="s">
        <v>188</v>
      </c>
      <c r="D194" s="4">
        <v>1</v>
      </c>
      <c r="E194" s="4"/>
      <c r="F194" s="4">
        <v>0</v>
      </c>
      <c r="G194" s="4">
        <f>Tabla1[[#This Row],[VENTAS]]+Tabla1[[#This Row],[FISICO]]-Tabla1[[#This Row],[SISTEMA]]</f>
        <v>-1</v>
      </c>
    </row>
    <row r="195" spans="1:7" x14ac:dyDescent="0.25">
      <c r="A195" s="5" t="s">
        <v>2</v>
      </c>
      <c r="B195" s="4">
        <v>13677</v>
      </c>
      <c r="C195" s="5" t="s">
        <v>189</v>
      </c>
      <c r="D195" s="4">
        <v>116</v>
      </c>
      <c r="E195" s="4">
        <v>14</v>
      </c>
      <c r="F195" s="4">
        <v>25</v>
      </c>
      <c r="G195" s="4">
        <f>Tabla1[[#This Row],[VENTAS]]+Tabla1[[#This Row],[FISICO]]-Tabla1[[#This Row],[SISTEMA]]</f>
        <v>-77</v>
      </c>
    </row>
    <row r="196" spans="1:7" hidden="1" x14ac:dyDescent="0.25">
      <c r="A196" s="5" t="s">
        <v>2</v>
      </c>
      <c r="B196" s="4">
        <v>14065</v>
      </c>
      <c r="C196" s="5" t="s">
        <v>190</v>
      </c>
      <c r="D196" s="4">
        <v>0</v>
      </c>
      <c r="E196" s="4"/>
      <c r="F196" s="4"/>
      <c r="G196" s="4">
        <f>Tabla1[[#This Row],[VENTAS]]+Tabla1[[#This Row],[FISICO]]-Tabla1[[#This Row],[SISTEMA]]</f>
        <v>0</v>
      </c>
    </row>
    <row r="197" spans="1:7" x14ac:dyDescent="0.25">
      <c r="A197" s="5" t="s">
        <v>2</v>
      </c>
      <c r="B197" s="4">
        <v>14207</v>
      </c>
      <c r="C197" s="5" t="s">
        <v>191</v>
      </c>
      <c r="D197" s="4">
        <v>22</v>
      </c>
      <c r="E197" s="4"/>
      <c r="F197" s="4">
        <v>0</v>
      </c>
      <c r="G197" s="4">
        <f>Tabla1[[#This Row],[VENTAS]]+Tabla1[[#This Row],[FISICO]]-Tabla1[[#This Row],[SISTEMA]]</f>
        <v>-22</v>
      </c>
    </row>
    <row r="198" spans="1:7" x14ac:dyDescent="0.25">
      <c r="A198" s="5" t="s">
        <v>2</v>
      </c>
      <c r="B198" s="4">
        <v>14985</v>
      </c>
      <c r="C198" s="5" t="s">
        <v>192</v>
      </c>
      <c r="D198" s="4">
        <v>3</v>
      </c>
      <c r="E198" s="4"/>
      <c r="F198" s="4">
        <v>3</v>
      </c>
      <c r="G198" s="4">
        <f>Tabla1[[#This Row],[VENTAS]]+Tabla1[[#This Row],[FISICO]]-Tabla1[[#This Row],[SISTEMA]]</f>
        <v>0</v>
      </c>
    </row>
    <row r="199" spans="1:7" x14ac:dyDescent="0.25">
      <c r="A199" s="5" t="s">
        <v>2</v>
      </c>
      <c r="B199" s="4">
        <v>14986</v>
      </c>
      <c r="C199" s="5" t="s">
        <v>193</v>
      </c>
      <c r="D199" s="4">
        <v>4</v>
      </c>
      <c r="E199" s="4"/>
      <c r="F199" s="4">
        <v>0</v>
      </c>
      <c r="G199" s="4">
        <f>Tabla1[[#This Row],[VENTAS]]+Tabla1[[#This Row],[FISICO]]-Tabla1[[#This Row],[SISTEMA]]</f>
        <v>-4</v>
      </c>
    </row>
    <row r="200" spans="1:7" hidden="1" x14ac:dyDescent="0.25">
      <c r="A200" s="5" t="s">
        <v>2</v>
      </c>
      <c r="B200" s="4">
        <v>15716</v>
      </c>
      <c r="C200" s="5" t="s">
        <v>194</v>
      </c>
      <c r="D200" s="4">
        <v>0</v>
      </c>
      <c r="E200" s="4"/>
      <c r="F200" s="4"/>
      <c r="G200" s="4">
        <f>Tabla1[[#This Row],[VENTAS]]+Tabla1[[#This Row],[FISICO]]-Tabla1[[#This Row],[SISTEMA]]</f>
        <v>0</v>
      </c>
    </row>
    <row r="201" spans="1:7" hidden="1" x14ac:dyDescent="0.25">
      <c r="A201" s="5" t="s">
        <v>2</v>
      </c>
      <c r="B201" s="4">
        <v>15771</v>
      </c>
      <c r="C201" s="5" t="s">
        <v>195</v>
      </c>
      <c r="D201" s="4">
        <v>0</v>
      </c>
      <c r="E201" s="4"/>
      <c r="F201" s="4"/>
      <c r="G201" s="4">
        <f>Tabla1[[#This Row],[VENTAS]]+Tabla1[[#This Row],[FISICO]]-Tabla1[[#This Row],[SISTEMA]]</f>
        <v>0</v>
      </c>
    </row>
    <row r="202" spans="1:7" hidden="1" x14ac:dyDescent="0.25">
      <c r="A202" s="5" t="s">
        <v>2</v>
      </c>
      <c r="B202" s="4">
        <v>16223</v>
      </c>
      <c r="C202" s="5" t="s">
        <v>196</v>
      </c>
      <c r="D202" s="4">
        <v>0</v>
      </c>
      <c r="E202" s="4"/>
      <c r="F202" s="4"/>
      <c r="G202" s="4">
        <f>Tabla1[[#This Row],[VENTAS]]+Tabla1[[#This Row],[FISICO]]-Tabla1[[#This Row],[SISTEMA]]</f>
        <v>0</v>
      </c>
    </row>
    <row r="203" spans="1:7" hidden="1" x14ac:dyDescent="0.25">
      <c r="A203" s="5" t="s">
        <v>2</v>
      </c>
      <c r="B203" s="4">
        <v>20751</v>
      </c>
      <c r="C203" s="5" t="s">
        <v>197</v>
      </c>
      <c r="D203" s="4">
        <v>0</v>
      </c>
      <c r="E203" s="4"/>
      <c r="F203" s="4"/>
      <c r="G203" s="4">
        <f>Tabla1[[#This Row],[VENTAS]]+Tabla1[[#This Row],[FISICO]]-Tabla1[[#This Row],[SISTEMA]]</f>
        <v>0</v>
      </c>
    </row>
    <row r="204" spans="1:7" x14ac:dyDescent="0.25">
      <c r="A204" s="5" t="s">
        <v>2</v>
      </c>
      <c r="B204" s="4">
        <v>21278</v>
      </c>
      <c r="C204" s="5" t="s">
        <v>198</v>
      </c>
      <c r="D204" s="4">
        <v>1</v>
      </c>
      <c r="E204" s="4"/>
      <c r="F204" s="4">
        <v>0</v>
      </c>
      <c r="G204" s="4">
        <f>Tabla1[[#This Row],[VENTAS]]+Tabla1[[#This Row],[FISICO]]-Tabla1[[#This Row],[SISTEMA]]</f>
        <v>-1</v>
      </c>
    </row>
    <row r="205" spans="1:7" hidden="1" x14ac:dyDescent="0.25">
      <c r="A205" s="5" t="s">
        <v>2</v>
      </c>
      <c r="B205" s="4">
        <v>21414</v>
      </c>
      <c r="C205" s="5" t="s">
        <v>199</v>
      </c>
      <c r="D205" s="4">
        <v>0</v>
      </c>
      <c r="E205" s="4"/>
      <c r="F205" s="4"/>
      <c r="G205" s="4">
        <f>Tabla1[[#This Row],[VENTAS]]+Tabla1[[#This Row],[FISICO]]-Tabla1[[#This Row],[SISTEMA]]</f>
        <v>0</v>
      </c>
    </row>
    <row r="206" spans="1:7" s="8" customFormat="1" x14ac:dyDescent="0.25">
      <c r="A206" s="5" t="s">
        <v>2</v>
      </c>
      <c r="B206" s="3">
        <v>21721</v>
      </c>
      <c r="C206" s="2" t="s">
        <v>200</v>
      </c>
      <c r="D206" s="3">
        <v>3</v>
      </c>
      <c r="E206" s="3"/>
      <c r="F206" s="3">
        <v>2</v>
      </c>
      <c r="G206" s="7">
        <f>Tabla1[[#This Row],[VENTAS]]+Tabla1[[#This Row],[FISICO]]-Tabla1[[#This Row],[SISTEMA]]</f>
        <v>-1</v>
      </c>
    </row>
    <row r="207" spans="1:7" hidden="1" x14ac:dyDescent="0.25">
      <c r="A207" s="5" t="s">
        <v>2</v>
      </c>
      <c r="B207" s="4">
        <v>21722</v>
      </c>
      <c r="C207" s="5" t="s">
        <v>201</v>
      </c>
      <c r="D207" s="4">
        <v>0</v>
      </c>
      <c r="E207" s="4"/>
      <c r="F207" s="4"/>
      <c r="G207" s="4">
        <f>Tabla1[[#This Row],[VENTAS]]+Tabla1[[#This Row],[FISICO]]-Tabla1[[#This Row],[SISTEMA]]</f>
        <v>0</v>
      </c>
    </row>
    <row r="208" spans="1:7" hidden="1" x14ac:dyDescent="0.25">
      <c r="A208" s="5" t="s">
        <v>2</v>
      </c>
      <c r="B208" s="4">
        <v>21723</v>
      </c>
      <c r="C208" s="5" t="s">
        <v>202</v>
      </c>
      <c r="D208" s="4">
        <v>4</v>
      </c>
      <c r="E208" s="4">
        <v>4</v>
      </c>
      <c r="F208" s="4"/>
      <c r="G208" s="4">
        <f>Tabla1[[#This Row],[VENTAS]]+Tabla1[[#This Row],[FISICO]]-Tabla1[[#This Row],[SISTEMA]]</f>
        <v>0</v>
      </c>
    </row>
    <row r="209" spans="1:7" x14ac:dyDescent="0.25">
      <c r="A209" s="5" t="s">
        <v>3</v>
      </c>
      <c r="B209" s="4">
        <v>1966</v>
      </c>
      <c r="C209" s="5" t="s">
        <v>204</v>
      </c>
      <c r="D209" s="4">
        <v>0.86499999999999999</v>
      </c>
      <c r="E209" s="4"/>
      <c r="F209" s="4"/>
      <c r="G209" s="4">
        <f>Tabla1[[#This Row],[VENTAS]]+Tabla1[[#This Row],[FISICO]]-Tabla1[[#This Row],[SISTEMA]]</f>
        <v>-0.86499999999999999</v>
      </c>
    </row>
    <row r="210" spans="1:7" x14ac:dyDescent="0.25">
      <c r="A210" s="5" t="s">
        <v>3</v>
      </c>
      <c r="B210" s="4">
        <v>4120</v>
      </c>
      <c r="C210" s="5" t="s">
        <v>205</v>
      </c>
      <c r="D210" s="4">
        <v>100</v>
      </c>
      <c r="E210" s="4"/>
      <c r="F210" s="4"/>
      <c r="G210" s="4">
        <f>Tabla1[[#This Row],[VENTAS]]+Tabla1[[#This Row],[FISICO]]-Tabla1[[#This Row],[SISTEMA]]</f>
        <v>-100</v>
      </c>
    </row>
    <row r="211" spans="1:7" x14ac:dyDescent="0.25">
      <c r="A211" s="5" t="s">
        <v>3</v>
      </c>
      <c r="B211" s="4">
        <v>4121</v>
      </c>
      <c r="C211" s="5" t="s">
        <v>206</v>
      </c>
      <c r="D211" s="4">
        <v>100</v>
      </c>
      <c r="E211" s="4"/>
      <c r="F211" s="4"/>
      <c r="G211" s="4">
        <f>Tabla1[[#This Row],[VENTAS]]+Tabla1[[#This Row],[FISICO]]-Tabla1[[#This Row],[SISTEMA]]</f>
        <v>-100</v>
      </c>
    </row>
    <row r="212" spans="1:7" x14ac:dyDescent="0.25">
      <c r="A212" s="5" t="s">
        <v>3</v>
      </c>
      <c r="B212" s="4">
        <v>4122</v>
      </c>
      <c r="C212" s="5" t="s">
        <v>207</v>
      </c>
      <c r="D212" s="4">
        <v>100</v>
      </c>
      <c r="E212" s="4"/>
      <c r="F212" s="4"/>
      <c r="G212" s="4">
        <f>Tabla1[[#This Row],[VENTAS]]+Tabla1[[#This Row],[FISICO]]-Tabla1[[#This Row],[SISTEMA]]</f>
        <v>-100</v>
      </c>
    </row>
    <row r="213" spans="1:7" hidden="1" x14ac:dyDescent="0.25">
      <c r="A213" s="5" t="s">
        <v>3</v>
      </c>
      <c r="B213" s="4">
        <v>4123</v>
      </c>
      <c r="C213" s="5" t="s">
        <v>208</v>
      </c>
      <c r="D213" s="4">
        <v>0</v>
      </c>
      <c r="E213" s="4"/>
      <c r="F213" s="4"/>
      <c r="G213" s="4">
        <f>Tabla1[[#This Row],[VENTAS]]+Tabla1[[#This Row],[FISICO]]-Tabla1[[#This Row],[SISTEMA]]</f>
        <v>0</v>
      </c>
    </row>
    <row r="214" spans="1:7" hidden="1" x14ac:dyDescent="0.25">
      <c r="A214" s="5" t="s">
        <v>3</v>
      </c>
      <c r="B214" s="4">
        <v>4124</v>
      </c>
      <c r="C214" s="5" t="s">
        <v>209</v>
      </c>
      <c r="D214" s="4">
        <v>0</v>
      </c>
      <c r="E214" s="4"/>
      <c r="F214" s="4"/>
      <c r="G214" s="4">
        <f>Tabla1[[#This Row],[VENTAS]]+Tabla1[[#This Row],[FISICO]]-Tabla1[[#This Row],[SISTEMA]]</f>
        <v>0</v>
      </c>
    </row>
    <row r="215" spans="1:7" hidden="1" x14ac:dyDescent="0.25">
      <c r="A215" s="5" t="s">
        <v>3</v>
      </c>
      <c r="B215" s="4">
        <v>4127</v>
      </c>
      <c r="C215" s="5" t="s">
        <v>210</v>
      </c>
      <c r="D215" s="4">
        <v>0</v>
      </c>
      <c r="E215" s="4"/>
      <c r="F215" s="4"/>
      <c r="G215" s="4">
        <f>Tabla1[[#This Row],[VENTAS]]+Tabla1[[#This Row],[FISICO]]-Tabla1[[#This Row],[SISTEMA]]</f>
        <v>0</v>
      </c>
    </row>
    <row r="216" spans="1:7" x14ac:dyDescent="0.25">
      <c r="A216" s="5" t="s">
        <v>3</v>
      </c>
      <c r="B216" s="4">
        <v>4129</v>
      </c>
      <c r="C216" s="5" t="s">
        <v>211</v>
      </c>
      <c r="D216" s="4">
        <v>100</v>
      </c>
      <c r="E216" s="4"/>
      <c r="F216" s="4"/>
      <c r="G216" s="4">
        <f>Tabla1[[#This Row],[VENTAS]]+Tabla1[[#This Row],[FISICO]]-Tabla1[[#This Row],[SISTEMA]]</f>
        <v>-100</v>
      </c>
    </row>
    <row r="217" spans="1:7" x14ac:dyDescent="0.25">
      <c r="A217" s="5" t="s">
        <v>3</v>
      </c>
      <c r="B217" s="4">
        <v>4130</v>
      </c>
      <c r="C217" s="5" t="s">
        <v>212</v>
      </c>
      <c r="D217" s="4">
        <v>99</v>
      </c>
      <c r="E217" s="4"/>
      <c r="F217" s="4"/>
      <c r="G217" s="4">
        <f>Tabla1[[#This Row],[VENTAS]]+Tabla1[[#This Row],[FISICO]]-Tabla1[[#This Row],[SISTEMA]]</f>
        <v>-99</v>
      </c>
    </row>
    <row r="218" spans="1:7" x14ac:dyDescent="0.25">
      <c r="A218" s="5" t="s">
        <v>3</v>
      </c>
      <c r="B218" s="4">
        <v>4131</v>
      </c>
      <c r="C218" s="5" t="s">
        <v>213</v>
      </c>
      <c r="D218" s="4">
        <v>100</v>
      </c>
      <c r="E218" s="4"/>
      <c r="F218" s="4"/>
      <c r="G218" s="4">
        <f>Tabla1[[#This Row],[VENTAS]]+Tabla1[[#This Row],[FISICO]]-Tabla1[[#This Row],[SISTEMA]]</f>
        <v>-100</v>
      </c>
    </row>
    <row r="219" spans="1:7" x14ac:dyDescent="0.25">
      <c r="A219" s="5" t="s">
        <v>3</v>
      </c>
      <c r="B219" s="4">
        <v>4132</v>
      </c>
      <c r="C219" s="5" t="s">
        <v>214</v>
      </c>
      <c r="D219" s="4">
        <v>115</v>
      </c>
      <c r="E219" s="4"/>
      <c r="F219" s="4"/>
      <c r="G219" s="4">
        <f>Tabla1[[#This Row],[VENTAS]]+Tabla1[[#This Row],[FISICO]]-Tabla1[[#This Row],[SISTEMA]]</f>
        <v>-115</v>
      </c>
    </row>
    <row r="220" spans="1:7" hidden="1" x14ac:dyDescent="0.25">
      <c r="A220" s="5" t="s">
        <v>3</v>
      </c>
      <c r="B220" s="4">
        <v>4136</v>
      </c>
      <c r="C220" s="5" t="s">
        <v>215</v>
      </c>
      <c r="D220" s="4">
        <v>0</v>
      </c>
      <c r="E220" s="4"/>
      <c r="F220" s="4"/>
      <c r="G220" s="4">
        <f>Tabla1[[#This Row],[VENTAS]]+Tabla1[[#This Row],[FISICO]]-Tabla1[[#This Row],[SISTEMA]]</f>
        <v>0</v>
      </c>
    </row>
    <row r="221" spans="1:7" hidden="1" x14ac:dyDescent="0.25">
      <c r="A221" s="5" t="s">
        <v>3</v>
      </c>
      <c r="B221" s="4">
        <v>4137</v>
      </c>
      <c r="C221" s="5" t="s">
        <v>216</v>
      </c>
      <c r="D221" s="4">
        <v>0</v>
      </c>
      <c r="E221" s="4"/>
      <c r="F221" s="4"/>
      <c r="G221" s="4">
        <f>Tabla1[[#This Row],[VENTAS]]+Tabla1[[#This Row],[FISICO]]-Tabla1[[#This Row],[SISTEMA]]</f>
        <v>0</v>
      </c>
    </row>
    <row r="222" spans="1:7" hidden="1" x14ac:dyDescent="0.25">
      <c r="A222" s="5" t="s">
        <v>3</v>
      </c>
      <c r="B222" s="4">
        <v>4139</v>
      </c>
      <c r="C222" s="5" t="s">
        <v>217</v>
      </c>
      <c r="D222" s="4">
        <v>0</v>
      </c>
      <c r="E222" s="4"/>
      <c r="F222" s="4"/>
      <c r="G222" s="4">
        <f>Tabla1[[#This Row],[VENTAS]]+Tabla1[[#This Row],[FISICO]]-Tabla1[[#This Row],[SISTEMA]]</f>
        <v>0</v>
      </c>
    </row>
    <row r="223" spans="1:7" x14ac:dyDescent="0.25">
      <c r="A223" s="5" t="s">
        <v>3</v>
      </c>
      <c r="B223" s="4">
        <v>4142</v>
      </c>
      <c r="C223" s="5" t="s">
        <v>218</v>
      </c>
      <c r="D223" s="4">
        <v>50</v>
      </c>
      <c r="E223" s="4"/>
      <c r="F223" s="4"/>
      <c r="G223" s="4">
        <f>Tabla1[[#This Row],[VENTAS]]+Tabla1[[#This Row],[FISICO]]-Tabla1[[#This Row],[SISTEMA]]</f>
        <v>-50</v>
      </c>
    </row>
    <row r="224" spans="1:7" x14ac:dyDescent="0.25">
      <c r="A224" s="5" t="s">
        <v>3</v>
      </c>
      <c r="B224" s="4">
        <v>4143</v>
      </c>
      <c r="C224" s="5" t="s">
        <v>219</v>
      </c>
      <c r="D224" s="4">
        <v>50</v>
      </c>
      <c r="E224" s="4"/>
      <c r="F224" s="4"/>
      <c r="G224" s="4">
        <f>Tabla1[[#This Row],[VENTAS]]+Tabla1[[#This Row],[FISICO]]-Tabla1[[#This Row],[SISTEMA]]</f>
        <v>-50</v>
      </c>
    </row>
    <row r="225" spans="1:7" x14ac:dyDescent="0.25">
      <c r="A225" s="5" t="s">
        <v>3</v>
      </c>
      <c r="B225" s="4">
        <v>4144</v>
      </c>
      <c r="C225" s="5" t="s">
        <v>220</v>
      </c>
      <c r="D225" s="4">
        <v>50</v>
      </c>
      <c r="E225" s="4"/>
      <c r="F225" s="4"/>
      <c r="G225" s="4">
        <f>Tabla1[[#This Row],[VENTAS]]+Tabla1[[#This Row],[FISICO]]-Tabla1[[#This Row],[SISTEMA]]</f>
        <v>-50</v>
      </c>
    </row>
    <row r="226" spans="1:7" hidden="1" x14ac:dyDescent="0.25">
      <c r="A226" s="5" t="s">
        <v>3</v>
      </c>
      <c r="B226" s="4">
        <v>4147</v>
      </c>
      <c r="C226" s="5" t="s">
        <v>221</v>
      </c>
      <c r="D226" s="4">
        <v>0</v>
      </c>
      <c r="E226" s="4"/>
      <c r="F226" s="4"/>
      <c r="G226" s="4">
        <f>Tabla1[[#This Row],[VENTAS]]+Tabla1[[#This Row],[FISICO]]-Tabla1[[#This Row],[SISTEMA]]</f>
        <v>0</v>
      </c>
    </row>
    <row r="227" spans="1:7" x14ac:dyDescent="0.25">
      <c r="A227" s="5" t="s">
        <v>3</v>
      </c>
      <c r="B227" s="4">
        <v>4151</v>
      </c>
      <c r="C227" s="5" t="s">
        <v>222</v>
      </c>
      <c r="D227" s="4">
        <v>100</v>
      </c>
      <c r="E227" s="4"/>
      <c r="F227" s="4"/>
      <c r="G227" s="4">
        <f>Tabla1[[#This Row],[VENTAS]]+Tabla1[[#This Row],[FISICO]]-Tabla1[[#This Row],[SISTEMA]]</f>
        <v>-100</v>
      </c>
    </row>
    <row r="228" spans="1:7" hidden="1" x14ac:dyDescent="0.25">
      <c r="A228" s="5" t="s">
        <v>3</v>
      </c>
      <c r="B228" s="4">
        <v>4153</v>
      </c>
      <c r="C228" s="5" t="s">
        <v>223</v>
      </c>
      <c r="D228" s="4">
        <v>0</v>
      </c>
      <c r="E228" s="4"/>
      <c r="F228" s="4"/>
      <c r="G228" s="4">
        <f>Tabla1[[#This Row],[VENTAS]]+Tabla1[[#This Row],[FISICO]]-Tabla1[[#This Row],[SISTEMA]]</f>
        <v>0</v>
      </c>
    </row>
    <row r="229" spans="1:7" x14ac:dyDescent="0.25">
      <c r="A229" s="5" t="s">
        <v>3</v>
      </c>
      <c r="B229" s="4">
        <v>4156</v>
      </c>
      <c r="C229" s="5" t="s">
        <v>224</v>
      </c>
      <c r="D229" s="4">
        <v>100</v>
      </c>
      <c r="E229" s="4"/>
      <c r="F229" s="4"/>
      <c r="G229" s="4">
        <f>Tabla1[[#This Row],[VENTAS]]+Tabla1[[#This Row],[FISICO]]-Tabla1[[#This Row],[SISTEMA]]</f>
        <v>-100</v>
      </c>
    </row>
    <row r="230" spans="1:7" x14ac:dyDescent="0.25">
      <c r="A230" s="5" t="s">
        <v>3</v>
      </c>
      <c r="B230" s="4">
        <v>4717</v>
      </c>
      <c r="C230" s="5" t="s">
        <v>225</v>
      </c>
      <c r="D230" s="4">
        <v>100</v>
      </c>
      <c r="E230" s="4"/>
      <c r="F230" s="4"/>
      <c r="G230" s="4">
        <f>Tabla1[[#This Row],[VENTAS]]+Tabla1[[#This Row],[FISICO]]-Tabla1[[#This Row],[SISTEMA]]</f>
        <v>-100</v>
      </c>
    </row>
    <row r="231" spans="1:7" x14ac:dyDescent="0.25">
      <c r="A231" s="5" t="s">
        <v>3</v>
      </c>
      <c r="B231" s="4">
        <v>4977</v>
      </c>
      <c r="C231" s="5" t="s">
        <v>226</v>
      </c>
      <c r="D231" s="4">
        <v>50</v>
      </c>
      <c r="E231" s="4"/>
      <c r="F231" s="4"/>
      <c r="G231" s="4">
        <f>Tabla1[[#This Row],[VENTAS]]+Tabla1[[#This Row],[FISICO]]-Tabla1[[#This Row],[SISTEMA]]</f>
        <v>-50</v>
      </c>
    </row>
    <row r="232" spans="1:7" hidden="1" x14ac:dyDescent="0.25">
      <c r="A232" s="5" t="s">
        <v>3</v>
      </c>
      <c r="B232" s="4">
        <v>6817</v>
      </c>
      <c r="C232" s="5" t="s">
        <v>227</v>
      </c>
      <c r="D232" s="4">
        <v>0</v>
      </c>
      <c r="E232" s="4"/>
      <c r="F232" s="4"/>
      <c r="G232" s="4">
        <f>Tabla1[[#This Row],[VENTAS]]+Tabla1[[#This Row],[FISICO]]-Tabla1[[#This Row],[SISTEMA]]</f>
        <v>0</v>
      </c>
    </row>
    <row r="233" spans="1:7" x14ac:dyDescent="0.25">
      <c r="A233" s="5" t="s">
        <v>3</v>
      </c>
      <c r="B233" s="4">
        <v>7156</v>
      </c>
      <c r="C233" s="5" t="s">
        <v>228</v>
      </c>
      <c r="D233" s="4">
        <v>118</v>
      </c>
      <c r="E233" s="4"/>
      <c r="F233" s="4"/>
      <c r="G233" s="4">
        <f>Tabla1[[#This Row],[VENTAS]]+Tabla1[[#This Row],[FISICO]]-Tabla1[[#This Row],[SISTEMA]]</f>
        <v>-118</v>
      </c>
    </row>
    <row r="234" spans="1:7" hidden="1" x14ac:dyDescent="0.25">
      <c r="A234" s="5" t="s">
        <v>3</v>
      </c>
      <c r="B234" s="4">
        <v>8396</v>
      </c>
      <c r="C234" s="5" t="s">
        <v>229</v>
      </c>
      <c r="D234" s="4">
        <v>0</v>
      </c>
      <c r="E234" s="4"/>
      <c r="F234" s="4"/>
      <c r="G234" s="4">
        <f>Tabla1[[#This Row],[VENTAS]]+Tabla1[[#This Row],[FISICO]]-Tabla1[[#This Row],[SISTEMA]]</f>
        <v>0</v>
      </c>
    </row>
    <row r="235" spans="1:7" x14ac:dyDescent="0.25">
      <c r="A235" s="5" t="s">
        <v>3</v>
      </c>
      <c r="B235" s="4">
        <v>11397</v>
      </c>
      <c r="C235" s="5" t="s">
        <v>230</v>
      </c>
      <c r="D235" s="4">
        <v>27</v>
      </c>
      <c r="E235" s="4"/>
      <c r="F235" s="4"/>
      <c r="G235" s="4">
        <f>Tabla1[[#This Row],[VENTAS]]+Tabla1[[#This Row],[FISICO]]-Tabla1[[#This Row],[SISTEMA]]</f>
        <v>-27</v>
      </c>
    </row>
    <row r="236" spans="1:7" x14ac:dyDescent="0.25">
      <c r="A236" s="5" t="s">
        <v>3</v>
      </c>
      <c r="B236" s="4">
        <v>11471</v>
      </c>
      <c r="C236" s="5" t="s">
        <v>231</v>
      </c>
      <c r="D236" s="4">
        <v>81</v>
      </c>
      <c r="E236" s="4"/>
      <c r="F236" s="4"/>
      <c r="G236" s="4">
        <f>Tabla1[[#This Row],[VENTAS]]+Tabla1[[#This Row],[FISICO]]-Tabla1[[#This Row],[SISTEMA]]</f>
        <v>-81</v>
      </c>
    </row>
    <row r="237" spans="1:7" hidden="1" x14ac:dyDescent="0.25">
      <c r="A237" s="5" t="s">
        <v>3</v>
      </c>
      <c r="B237" s="4">
        <v>13634</v>
      </c>
      <c r="C237" s="5" t="s">
        <v>232</v>
      </c>
      <c r="D237" s="4">
        <v>0</v>
      </c>
      <c r="E237" s="4"/>
      <c r="F237" s="4"/>
      <c r="G237" s="4">
        <f>Tabla1[[#This Row],[VENTAS]]+Tabla1[[#This Row],[FISICO]]-Tabla1[[#This Row],[SISTEMA]]</f>
        <v>0</v>
      </c>
    </row>
    <row r="238" spans="1:7" x14ac:dyDescent="0.25">
      <c r="A238" s="5" t="s">
        <v>3</v>
      </c>
      <c r="B238" s="4">
        <v>13635</v>
      </c>
      <c r="C238" s="5" t="s">
        <v>233</v>
      </c>
      <c r="D238" s="4">
        <v>50</v>
      </c>
      <c r="E238" s="4"/>
      <c r="F238" s="4"/>
      <c r="G238" s="4">
        <f>Tabla1[[#This Row],[VENTAS]]+Tabla1[[#This Row],[FISICO]]-Tabla1[[#This Row],[SISTEMA]]</f>
        <v>-50</v>
      </c>
    </row>
    <row r="239" spans="1:7" x14ac:dyDescent="0.25">
      <c r="A239" s="5" t="s">
        <v>3</v>
      </c>
      <c r="B239" s="4">
        <v>13642</v>
      </c>
      <c r="C239" s="5" t="s">
        <v>234</v>
      </c>
      <c r="D239" s="4">
        <v>100</v>
      </c>
      <c r="E239" s="4"/>
      <c r="F239" s="4"/>
      <c r="G239" s="4">
        <f>Tabla1[[#This Row],[VENTAS]]+Tabla1[[#This Row],[FISICO]]-Tabla1[[#This Row],[SISTEMA]]</f>
        <v>-100</v>
      </c>
    </row>
    <row r="240" spans="1:7" x14ac:dyDescent="0.25">
      <c r="A240" s="5" t="s">
        <v>3</v>
      </c>
      <c r="B240" s="4">
        <v>14538</v>
      </c>
      <c r="C240" s="5" t="s">
        <v>235</v>
      </c>
      <c r="D240" s="4">
        <v>2</v>
      </c>
      <c r="E240" s="4"/>
      <c r="F240" s="4"/>
      <c r="G240" s="4">
        <f>Tabla1[[#This Row],[VENTAS]]+Tabla1[[#This Row],[FISICO]]-Tabla1[[#This Row],[SISTEMA]]</f>
        <v>-2</v>
      </c>
    </row>
    <row r="241" spans="1:7" x14ac:dyDescent="0.25">
      <c r="A241" s="5" t="s">
        <v>3</v>
      </c>
      <c r="B241" s="4">
        <v>14619</v>
      </c>
      <c r="C241" s="5" t="s">
        <v>236</v>
      </c>
      <c r="D241" s="4">
        <v>100</v>
      </c>
      <c r="E241" s="4"/>
      <c r="F241" s="4"/>
      <c r="G241" s="4">
        <f>Tabla1[[#This Row],[VENTAS]]+Tabla1[[#This Row],[FISICO]]-Tabla1[[#This Row],[SISTEMA]]</f>
        <v>-100</v>
      </c>
    </row>
    <row r="242" spans="1:7" x14ac:dyDescent="0.25">
      <c r="A242" s="5" t="s">
        <v>3</v>
      </c>
      <c r="B242" s="4">
        <v>14620</v>
      </c>
      <c r="C242" s="5" t="s">
        <v>237</v>
      </c>
      <c r="D242" s="4">
        <v>120</v>
      </c>
      <c r="E242" s="4"/>
      <c r="F242" s="4"/>
      <c r="G242" s="4">
        <f>Tabla1[[#This Row],[VENTAS]]+Tabla1[[#This Row],[FISICO]]-Tabla1[[#This Row],[SISTEMA]]</f>
        <v>-120</v>
      </c>
    </row>
    <row r="243" spans="1:7" x14ac:dyDescent="0.25">
      <c r="A243" s="5" t="s">
        <v>3</v>
      </c>
      <c r="B243" s="4">
        <v>14621</v>
      </c>
      <c r="C243" s="5" t="s">
        <v>238</v>
      </c>
      <c r="D243" s="4">
        <v>24</v>
      </c>
      <c r="E243" s="4"/>
      <c r="F243" s="4"/>
      <c r="G243" s="4">
        <f>Tabla1[[#This Row],[VENTAS]]+Tabla1[[#This Row],[FISICO]]-Tabla1[[#This Row],[SISTEMA]]</f>
        <v>-24</v>
      </c>
    </row>
    <row r="244" spans="1:7" x14ac:dyDescent="0.25">
      <c r="A244" s="1"/>
      <c r="B244">
        <v>16129</v>
      </c>
      <c r="C244" s="1" t="s">
        <v>203</v>
      </c>
      <c r="D244">
        <v>7</v>
      </c>
      <c r="E244">
        <v>10</v>
      </c>
      <c r="F244">
        <v>4</v>
      </c>
      <c r="G244" s="4">
        <f>Tabla1[[#This Row],[VENTAS]]+Tabla1[[#This Row],[FISICO]]-Tabla1[[#This Row],[SISTEMA]]</f>
        <v>7</v>
      </c>
    </row>
    <row r="245" spans="1:7" x14ac:dyDescent="0.25">
      <c r="A245" s="1"/>
      <c r="C245" s="1"/>
    </row>
    <row r="246" spans="1:7" x14ac:dyDescent="0.25">
      <c r="A246" s="1"/>
      <c r="C246" s="1"/>
    </row>
    <row r="247" spans="1:7" x14ac:dyDescent="0.25">
      <c r="A247" s="1"/>
      <c r="C247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dcterms:created xsi:type="dcterms:W3CDTF">2022-03-21T19:19:38Z</dcterms:created>
  <dcterms:modified xsi:type="dcterms:W3CDTF">2022-03-21T20:59:21Z</dcterms:modified>
</cp:coreProperties>
</file>