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minimized="1" xWindow="0" yWindow="0" windowWidth="15360" windowHeight="73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D91" i="1" l="1"/>
  <c r="F91" i="1" s="1"/>
  <c r="D89" i="1"/>
  <c r="D76" i="1"/>
  <c r="D68" i="1"/>
  <c r="F68" i="1" s="1"/>
  <c r="D51" i="1"/>
  <c r="F51" i="1" s="1"/>
  <c r="D41" i="1"/>
  <c r="F41" i="1"/>
  <c r="F23" i="1"/>
  <c r="F3" i="1"/>
  <c r="F4" i="1"/>
  <c r="F5" i="1"/>
  <c r="F6" i="1"/>
  <c r="F7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2" i="1"/>
  <c r="F43" i="1"/>
  <c r="F44" i="1"/>
  <c r="F45" i="1"/>
  <c r="F46" i="1"/>
  <c r="F47" i="1"/>
  <c r="F48" i="1"/>
  <c r="F49" i="1"/>
  <c r="F50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107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2" i="1"/>
  <c r="D22" i="1"/>
  <c r="D8" i="1"/>
  <c r="F8" i="1" s="1"/>
</calcChain>
</file>

<file path=xl/connections.xml><?xml version="1.0" encoding="utf-8"?>
<connections xmlns="http://schemas.openxmlformats.org/spreadsheetml/2006/main">
  <connection id="1" name="58486" type="4" refreshedVersion="0" background="1">
    <webPr xml="1" sourceData="1" url="C:\Users\INVENTARIO-2\Desktop\58486.xml" htmlTables="1" htmlFormat="all"/>
  </connection>
</connections>
</file>

<file path=xl/sharedStrings.xml><?xml version="1.0" encoding="utf-8"?>
<sst xmlns="http://schemas.openxmlformats.org/spreadsheetml/2006/main" count="111" uniqueCount="111">
  <si>
    <t>Codigo_Producto</t>
  </si>
  <si>
    <t>Producto</t>
  </si>
  <si>
    <t>Existencia</t>
  </si>
  <si>
    <t>Comprometida</t>
  </si>
  <si>
    <t>DOGOURMET CARNE A LA PARRILLA 4 KG</t>
  </si>
  <si>
    <t>DOGOURMET POLLO A LA BRASA 4 KG</t>
  </si>
  <si>
    <t>DOGOURMET CARNE CEREAL CACHORRO 2 KG</t>
  </si>
  <si>
    <t>HARINA DE MAIZ BLANCO Y ARROZ 1KG PAN</t>
  </si>
  <si>
    <t>HARINA DE MAIZ AMARILLO 1 KG PAN</t>
  </si>
  <si>
    <t>RIKESA TOCINETA 300 GR</t>
  </si>
  <si>
    <t>CREMA DE ARROZ 900 GR PRIMOR (BOLSA)</t>
  </si>
  <si>
    <t>AVENA EN HOJUELAS 400GR DON PANCHO</t>
  </si>
  <si>
    <t>VINAGRE MAVESA 500ML</t>
  </si>
  <si>
    <t>GALLETAS CHIPS 6 UND 144GR  TODDY</t>
  </si>
  <si>
    <t>MARGARINA 250GR NELLY</t>
  </si>
  <si>
    <t>MARGARINA 500GR NELLY</t>
  </si>
  <si>
    <t>HARINA DE AVENA 400GR QUAKER</t>
  </si>
  <si>
    <t>HARINA DE MAIZ 1 KG PAN.</t>
  </si>
  <si>
    <t>MERMELADA DE FRESA MORA 240GR LAVIENESA</t>
  </si>
  <si>
    <t>DELICIAS DEL CARIBE CON VEGETALES 165GR MARGARITA BONITO</t>
  </si>
  <si>
    <t>PEPITONA PICANTE 140 GR MARGARITA</t>
  </si>
  <si>
    <t>BONITO DEL CARIBE 140 GR EN ACEITE MARGARITA</t>
  </si>
  <si>
    <t>ATUN EN ACEITE 140GR MARGARITA</t>
  </si>
  <si>
    <t>PASTA 1 KG LARGA LINGUINI PRIMOR</t>
  </si>
  <si>
    <t>PASTA ESPAGUETTI 500GR PRIMOR</t>
  </si>
  <si>
    <t>PASTA LARGA 1 KG ESPAGUETTI PRIMOR</t>
  </si>
  <si>
    <t>CARAOTAS NEGRAS 220 GR SAZONADA (LATA) PRIMOR</t>
  </si>
  <si>
    <t>GALLETA SODA PREMIUM 6 UND NABISCO</t>
  </si>
  <si>
    <t>MEZCLA PARA CACHAPAS 500 GR PAN</t>
  </si>
  <si>
    <t>PUDIN UHT TODDY 125GR POLAR</t>
  </si>
  <si>
    <t>AVENA EN HOJUELAS FORTIFICADA 800G QUAKER</t>
  </si>
  <si>
    <t>FRIJOLES LISTOS SAZONADOS 220GR PRIMOR</t>
  </si>
  <si>
    <t>AVENA QUAKER EN HOHUELA 400 GR ORIGINAL</t>
  </si>
  <si>
    <t>AVENA QUAKER EN HOJUELA 800 GR ORIGINAL</t>
  </si>
  <si>
    <t>CACHAPAS 6UND LA LLANERA</t>
  </si>
  <si>
    <t>KONGA SABOR PARCHITA 30 GR</t>
  </si>
  <si>
    <t>KONGA 30 GR SABOR A LIMON</t>
  </si>
  <si>
    <t>LAVAPLATOS 500 ML LAS LLAVES LIQUIDO</t>
  </si>
  <si>
    <t>DOGOURMET CARNE A LA PARRILLA 2 KG</t>
  </si>
  <si>
    <t>VINAGRE 4 LT MAVESA</t>
  </si>
  <si>
    <t>ARROZ PRIMOR 1 KG CLASICO</t>
  </si>
  <si>
    <t>CREMA DE ARROZ 900 GR PRIMOR (POTE)</t>
  </si>
  <si>
    <t>CREMA DE ARROZ 450G  PRIMOR</t>
  </si>
  <si>
    <t>CREMA DE ARROZ BOLSA 450 GR PRIMOR</t>
  </si>
  <si>
    <t>ACEITE DE MAIZ 1 LT MAZEITE</t>
  </si>
  <si>
    <t>VINAGRE 1ML  MAVESA</t>
  </si>
  <si>
    <t>MAVESA MARGARINA 250GR</t>
  </si>
  <si>
    <t>MARGARINA LIGERA 500GR MAVESA</t>
  </si>
  <si>
    <t>PASTA DEDAL 1 KG PRIMOR</t>
  </si>
  <si>
    <t>PASTA CORTA TORNILLO 1KG PRIMOR</t>
  </si>
  <si>
    <t>PASTA 1 KG PLUMITA PRIMOR</t>
  </si>
  <si>
    <t>MAVESA MARGARINA 500GR</t>
  </si>
  <si>
    <t>PASTA DEDALES 500 GR PRIMOR</t>
  </si>
  <si>
    <t>MARGARINA CHIFFON 454GR MAVESA</t>
  </si>
  <si>
    <t>DETERGENTE 400 GR LIMON LAS LLAVES</t>
  </si>
  <si>
    <t>DETERGENTE 400 GR BEBE LAS LLAVES</t>
  </si>
  <si>
    <t>DETERGENTE FLORAL 400GR LAS LLAVES</t>
  </si>
  <si>
    <t>SUAVIZANTE FRAGANCIA BEBE 950CC LAS LLAVES</t>
  </si>
  <si>
    <t>YOGURT 750 GR MI GURT FRESA</t>
  </si>
  <si>
    <t>YOGURT 750 MI GURT DURAZNO</t>
  </si>
  <si>
    <t>YOGURT 750 GR MI GURT DULCE</t>
  </si>
  <si>
    <t>MAYONESA ADEREZO 3.6 KG MAVESA</t>
  </si>
  <si>
    <t>SALSA DE TOMATE 4.2 KG PAMPERO</t>
  </si>
  <si>
    <t>MAYONESA 910G MAVESA</t>
  </si>
  <si>
    <t>MERMELADA LA VIENESA DE GUAYABA 240GR</t>
  </si>
  <si>
    <t>MERMELADA DE FRESA 240GR LA VIENESA</t>
  </si>
  <si>
    <t>KETCHUP PAMPERO 198 GR</t>
  </si>
  <si>
    <t>GELATINA KOLITA 96GR GOLDEN</t>
  </si>
  <si>
    <t>GELATINA FRAMBUESA 96 GR GOLDEN</t>
  </si>
  <si>
    <t>GELATINA DE FRESA 96GR GOLDEN</t>
  </si>
  <si>
    <t>RIKESA QUESO CHEDDAR ORIGINAL 200 GR RIKESA</t>
  </si>
  <si>
    <t>TODDY ENVASE  200GR</t>
  </si>
  <si>
    <t>ALIMENTO ACHOCOLATADO TARRO 400 GR TODDY</t>
  </si>
  <si>
    <t>ALIMENTOS ACHOCOLATADO 100GM TODDY</t>
  </si>
  <si>
    <t>ALIMENTO ACHOCOLATADO 400 GR TODDY</t>
  </si>
  <si>
    <t>ALIMENTO ACHOCOLATADO 1 KG TODDY</t>
  </si>
  <si>
    <t>TODDY BOLSA 2KG</t>
  </si>
  <si>
    <t>MAYONESA 445G MAVESA</t>
  </si>
  <si>
    <t>KONGA SABOR A NARANJA 30G UND</t>
  </si>
  <si>
    <t>KONGA SABOR A MORA 30GR</t>
  </si>
  <si>
    <t>MAYONESA 175GR MAVESA</t>
  </si>
  <si>
    <t>SARDINA EN SALSA TOMATE 170GR MARGARITA</t>
  </si>
  <si>
    <t>SARDINA EN SALSA PICANTE 170GR MARGARITA</t>
  </si>
  <si>
    <t>SARDINA 170 GR EN ACEITE MARGARITA</t>
  </si>
  <si>
    <t>PASTA VERMECELLI 1KG PRIMOR</t>
  </si>
  <si>
    <t>PASTA VERMICELLI 500 GR PRIMOR</t>
  </si>
  <si>
    <t>MAVESA MARGARINA 1KG</t>
  </si>
  <si>
    <t>KETCHUP PAMPERO 397 GR</t>
  </si>
  <si>
    <t>MULTIUSO CREMA 500 GR LAS LLAVES</t>
  </si>
  <si>
    <t>MULTIUSO CREMA 250 GR LAS LLAVES</t>
  </si>
  <si>
    <t>JABON LAS LLAVES BARRA FF BEBE 160GR</t>
  </si>
  <si>
    <t>CREMA DE PEINAR 240 ML GOLD BRILLO DE SEDA</t>
  </si>
  <si>
    <t>LAS LLAVES ACTIVO 500 CC BRISA TROPICAL</t>
  </si>
  <si>
    <t>MULTICLEAN CITRICA 400GR POLAR</t>
  </si>
  <si>
    <t>DETERGENTE 900GR FLORAL LAS LLAVES</t>
  </si>
  <si>
    <t>DETERGENTE 900 GR BEBE LAS LLAVES</t>
  </si>
  <si>
    <t>DETERGENTE 900GR LIMON LAS LLAVES</t>
  </si>
  <si>
    <t>MULTICLEAN CITRICA 900GR POLAR</t>
  </si>
  <si>
    <t>LIMPIADOR BRISA TROPICAL 1 LT LAS LLAVES</t>
  </si>
  <si>
    <t>LIMPIADOR BOSQUE SERENO 1 LT LAS LLAVES</t>
  </si>
  <si>
    <t>LIMPIADOR MAREA CRISTALINA 1 LT LAS LLAVES</t>
  </si>
  <si>
    <t>LIMPIADOR MAREA CRISTALINA 500ML LAS LLAVES</t>
  </si>
  <si>
    <t>SUAVIZANTE BEBE 530ML LAS LLAVES</t>
  </si>
  <si>
    <t>DETERGENTE LIQUIDO 1 LT LAS LLAVES BEBE</t>
  </si>
  <si>
    <t>DETERGENTE LIQ. ROPA DELI 510CC LAS LLAVES</t>
  </si>
  <si>
    <t>LAVAPLATOS LIQUIDO FUERZA CITRICA 500 ML LAS LLAVES</t>
  </si>
  <si>
    <t>JABON PANELA 200 GR TRAD FLORAL LAS LLAVES</t>
  </si>
  <si>
    <t>JABON TRADICIONAL 250 G FLORAL LAS LLAVES</t>
  </si>
  <si>
    <t>MULTIUSO 130 GR PASTILLA CITRICA LAS LLAVES.</t>
  </si>
  <si>
    <t>Sistema</t>
  </si>
  <si>
    <t>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</si>
</sst>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F114" tableType="xml" totalsRowShown="0" connectionId="1">
  <autoFilter ref="A1:F114"/>
  <sortState ref="A2:F114">
    <sortCondition ref="B1:B114"/>
  </sortState>
  <tableColumns count="6">
    <tableColumn id="5" uniqueName="Codigo_Producto" name="Codigo_Producto">
      <xmlColumnPr mapId="1" xpath="/ReporteStellar/Registro/Madepartamentos/Maproductos/Codigo_Producto" xmlDataType="integer"/>
    </tableColumn>
    <tableColumn id="7" uniqueName="Producto" name="Producto">
      <xmlColumnPr mapId="1" xpath="/ReporteStellar/Registro/Madepartamentos/Maproductos/Producto" xmlDataType="string"/>
    </tableColumn>
    <tableColumn id="8" uniqueName="Disponibles" name="Sistema">
      <xmlColumnPr mapId="1" xpath="/ReporteStellar/Registro/Madepartamentos/Maproductos/Disponibles" xmlDataType="double"/>
    </tableColumn>
    <tableColumn id="9" uniqueName="Existencia" name="Existencia">
      <xmlColumnPr mapId="1" xpath="/ReporteStellar/Registro/Madepartamentos/Maproductos/Existencia" xmlDataType="double"/>
    </tableColumn>
    <tableColumn id="10" uniqueName="Pedido" name="Ventas">
      <xmlColumnPr mapId="1" xpath="/ReporteStellar/Registro/Madepartamentos/Maproductos/Pedido" xmlDataType="integer"/>
    </tableColumn>
    <tableColumn id="11" uniqueName="Comprometida" name="Comprometida"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abSelected="1" topLeftCell="A58" workbookViewId="0">
      <selection activeCell="F68" sqref="F68"/>
    </sheetView>
  </sheetViews>
  <sheetFormatPr baseColWidth="10" defaultRowHeight="15" x14ac:dyDescent="0.25"/>
  <cols>
    <col min="1" max="1" width="9.85546875" customWidth="1"/>
    <col min="2" max="2" width="58.140625" customWidth="1"/>
    <col min="3" max="3" width="13.7109375" bestFit="1" customWidth="1"/>
    <col min="4" max="4" width="12.140625" bestFit="1" customWidth="1"/>
    <col min="5" max="5" width="8.7109375" customWidth="1"/>
    <col min="6" max="6" width="13.85546875" customWidth="1"/>
  </cols>
  <sheetData>
    <row r="1" spans="1:6" x14ac:dyDescent="0.25">
      <c r="A1" s="2" t="s">
        <v>0</v>
      </c>
      <c r="B1" s="3" t="s">
        <v>1</v>
      </c>
      <c r="C1" s="3" t="s">
        <v>109</v>
      </c>
      <c r="D1" s="3" t="s">
        <v>2</v>
      </c>
      <c r="E1" s="4" t="s">
        <v>110</v>
      </c>
      <c r="F1" t="s">
        <v>3</v>
      </c>
    </row>
    <row r="2" spans="1:6" x14ac:dyDescent="0.25">
      <c r="A2" s="5">
        <v>784</v>
      </c>
      <c r="B2" s="6" t="s">
        <v>44</v>
      </c>
      <c r="C2" s="6">
        <v>59</v>
      </c>
      <c r="D2" s="6">
        <v>59</v>
      </c>
      <c r="E2" s="6">
        <v>0</v>
      </c>
      <c r="F2" s="4">
        <f>Tabla1[[#This Row],[Ventas]]+Tabla1[[#This Row],[Existencia]]-Tabla1[[#This Row],[Sistema]]</f>
        <v>0</v>
      </c>
    </row>
    <row r="3" spans="1:6" x14ac:dyDescent="0.25">
      <c r="A3" s="5">
        <v>1151</v>
      </c>
      <c r="B3" s="6" t="s">
        <v>75</v>
      </c>
      <c r="C3" s="6">
        <v>2</v>
      </c>
      <c r="D3" s="6">
        <v>2</v>
      </c>
      <c r="E3" s="6">
        <v>0</v>
      </c>
      <c r="F3" s="4">
        <f>Tabla1[[#This Row],[Ventas]]+Tabla1[[#This Row],[Existencia]]-Tabla1[[#This Row],[Sistema]]</f>
        <v>0</v>
      </c>
    </row>
    <row r="4" spans="1:6" x14ac:dyDescent="0.25">
      <c r="A4" s="5">
        <v>1150</v>
      </c>
      <c r="B4" s="6" t="s">
        <v>74</v>
      </c>
      <c r="C4" s="6">
        <v>25</v>
      </c>
      <c r="D4" s="6">
        <v>25</v>
      </c>
      <c r="E4" s="6">
        <v>0</v>
      </c>
      <c r="F4" s="4">
        <f>Tabla1[[#This Row],[Ventas]]+Tabla1[[#This Row],[Existencia]]-Tabla1[[#This Row],[Sistema]]</f>
        <v>0</v>
      </c>
    </row>
    <row r="5" spans="1:6" x14ac:dyDescent="0.25">
      <c r="A5" s="5">
        <v>1161</v>
      </c>
      <c r="B5" s="6" t="s">
        <v>72</v>
      </c>
      <c r="C5" s="6">
        <v>25</v>
      </c>
      <c r="D5" s="6">
        <v>25</v>
      </c>
      <c r="E5" s="6">
        <v>0</v>
      </c>
      <c r="F5" s="4">
        <f>Tabla1[[#This Row],[Ventas]]+Tabla1[[#This Row],[Existencia]]-Tabla1[[#This Row],[Sistema]]</f>
        <v>0</v>
      </c>
    </row>
    <row r="6" spans="1:6" x14ac:dyDescent="0.25">
      <c r="A6" s="5">
        <v>4946</v>
      </c>
      <c r="B6" s="6" t="s">
        <v>73</v>
      </c>
      <c r="C6" s="6">
        <v>38</v>
      </c>
      <c r="D6" s="6">
        <v>38</v>
      </c>
      <c r="E6" s="6">
        <v>0</v>
      </c>
      <c r="F6" s="4">
        <f>Tabla1[[#This Row],[Ventas]]+Tabla1[[#This Row],[Existencia]]-Tabla1[[#This Row],[Sistema]]</f>
        <v>0</v>
      </c>
    </row>
    <row r="7" spans="1:6" x14ac:dyDescent="0.25">
      <c r="A7" s="5">
        <v>6745</v>
      </c>
      <c r="B7" s="6" t="s">
        <v>40</v>
      </c>
      <c r="C7" s="6">
        <v>53</v>
      </c>
      <c r="D7" s="6">
        <v>53</v>
      </c>
      <c r="E7" s="6">
        <v>0</v>
      </c>
      <c r="F7" s="4">
        <f>Tabla1[[#This Row],[Ventas]]+Tabla1[[#This Row],[Existencia]]-Tabla1[[#This Row],[Sistema]]</f>
        <v>0</v>
      </c>
    </row>
    <row r="8" spans="1:6" x14ac:dyDescent="0.25">
      <c r="A8" s="5">
        <v>771</v>
      </c>
      <c r="B8" s="6" t="s">
        <v>22</v>
      </c>
      <c r="C8" s="6">
        <v>59</v>
      </c>
      <c r="D8" s="6">
        <f>24+35</f>
        <v>59</v>
      </c>
      <c r="E8" s="6">
        <v>0</v>
      </c>
      <c r="F8" s="4">
        <f>Tabla1[[#This Row],[Ventas]]+Tabla1[[#This Row],[Existencia]]-Tabla1[[#This Row],[Sistema]]</f>
        <v>0</v>
      </c>
    </row>
    <row r="9" spans="1:6" x14ac:dyDescent="0.25">
      <c r="A9" s="5">
        <v>21415</v>
      </c>
      <c r="B9" s="6" t="s">
        <v>11</v>
      </c>
      <c r="C9" s="6">
        <v>62</v>
      </c>
      <c r="D9" s="6">
        <v>61</v>
      </c>
      <c r="E9" s="6">
        <v>1</v>
      </c>
      <c r="F9" s="4">
        <f>Tabla1[[#This Row],[Ventas]]+Tabla1[[#This Row],[Existencia]]-Tabla1[[#This Row],[Sistema]]</f>
        <v>0</v>
      </c>
    </row>
    <row r="10" spans="1:6" x14ac:dyDescent="0.25">
      <c r="A10" s="5">
        <v>2467</v>
      </c>
      <c r="B10" s="6" t="s">
        <v>30</v>
      </c>
      <c r="C10" s="6">
        <v>6</v>
      </c>
      <c r="D10" s="6">
        <v>6</v>
      </c>
      <c r="E10" s="6">
        <v>0</v>
      </c>
      <c r="F10" s="4">
        <f>Tabla1[[#This Row],[Ventas]]+Tabla1[[#This Row],[Existencia]]-Tabla1[[#This Row],[Sistema]]</f>
        <v>0</v>
      </c>
    </row>
    <row r="11" spans="1:6" x14ac:dyDescent="0.25">
      <c r="A11" s="5">
        <v>22982</v>
      </c>
      <c r="B11" s="6" t="s">
        <v>32</v>
      </c>
      <c r="C11" s="6">
        <v>0</v>
      </c>
      <c r="D11" s="6">
        <v>0</v>
      </c>
      <c r="E11" s="6">
        <v>0</v>
      </c>
      <c r="F11" s="4">
        <f>Tabla1[[#This Row],[Ventas]]+Tabla1[[#This Row],[Existencia]]-Tabla1[[#This Row],[Sistema]]</f>
        <v>0</v>
      </c>
    </row>
    <row r="12" spans="1:6" x14ac:dyDescent="0.25">
      <c r="A12" s="5">
        <v>22983</v>
      </c>
      <c r="B12" s="6" t="s">
        <v>33</v>
      </c>
      <c r="C12" s="6">
        <v>0</v>
      </c>
      <c r="D12" s="6">
        <v>0</v>
      </c>
      <c r="E12" s="6">
        <v>0</v>
      </c>
      <c r="F12" s="4">
        <f>Tabla1[[#This Row],[Ventas]]+Tabla1[[#This Row],[Existencia]]-Tabla1[[#This Row],[Sistema]]</f>
        <v>0</v>
      </c>
    </row>
    <row r="13" spans="1:6" x14ac:dyDescent="0.25">
      <c r="A13" s="5">
        <v>14670</v>
      </c>
      <c r="B13" s="6" t="s">
        <v>21</v>
      </c>
      <c r="C13" s="6">
        <v>16</v>
      </c>
      <c r="D13" s="6">
        <v>16</v>
      </c>
      <c r="E13" s="6">
        <v>0</v>
      </c>
      <c r="F13" s="4">
        <f>Tabla1[[#This Row],[Ventas]]+Tabla1[[#This Row],[Existencia]]-Tabla1[[#This Row],[Sistema]]</f>
        <v>0</v>
      </c>
    </row>
    <row r="14" spans="1:6" x14ac:dyDescent="0.25">
      <c r="A14" s="5">
        <v>1495</v>
      </c>
      <c r="B14" s="6" t="s">
        <v>34</v>
      </c>
      <c r="C14" s="6">
        <v>0</v>
      </c>
      <c r="D14" s="6">
        <v>0</v>
      </c>
      <c r="E14" s="6">
        <v>0</v>
      </c>
      <c r="F14" s="4">
        <f>Tabla1[[#This Row],[Ventas]]+Tabla1[[#This Row],[Existencia]]-Tabla1[[#This Row],[Sistema]]</f>
        <v>0</v>
      </c>
    </row>
    <row r="15" spans="1:6" x14ac:dyDescent="0.25">
      <c r="A15" s="5">
        <v>22718</v>
      </c>
      <c r="B15" s="6" t="s">
        <v>26</v>
      </c>
      <c r="C15" s="6">
        <v>0</v>
      </c>
      <c r="D15" s="6">
        <v>0</v>
      </c>
      <c r="E15" s="6">
        <v>0</v>
      </c>
      <c r="F15" s="4">
        <f>Tabla1[[#This Row],[Ventas]]+Tabla1[[#This Row],[Existencia]]-Tabla1[[#This Row],[Sistema]]</f>
        <v>0</v>
      </c>
    </row>
    <row r="16" spans="1:6" x14ac:dyDescent="0.25">
      <c r="A16" s="5">
        <v>2468</v>
      </c>
      <c r="B16" s="6" t="s">
        <v>42</v>
      </c>
      <c r="C16" s="6">
        <v>10</v>
      </c>
      <c r="D16" s="6">
        <v>26</v>
      </c>
      <c r="E16" s="6">
        <v>0</v>
      </c>
      <c r="F16" s="4">
        <f>Tabla1[[#This Row],[Ventas]]+Tabla1[[#This Row],[Existencia]]-Tabla1[[#This Row],[Sistema]]</f>
        <v>16</v>
      </c>
    </row>
    <row r="17" spans="1:6" x14ac:dyDescent="0.25">
      <c r="A17" s="5">
        <v>12650</v>
      </c>
      <c r="B17" s="6" t="s">
        <v>10</v>
      </c>
      <c r="C17" s="6">
        <v>22</v>
      </c>
      <c r="D17" s="6">
        <v>22</v>
      </c>
      <c r="E17" s="6">
        <v>0</v>
      </c>
      <c r="F17" s="4">
        <f>Tabla1[[#This Row],[Ventas]]+Tabla1[[#This Row],[Existencia]]-Tabla1[[#This Row],[Sistema]]</f>
        <v>0</v>
      </c>
    </row>
    <row r="18" spans="1:6" x14ac:dyDescent="0.25">
      <c r="A18" s="5">
        <v>4001</v>
      </c>
      <c r="B18" s="6" t="s">
        <v>41</v>
      </c>
      <c r="C18" s="6">
        <v>34</v>
      </c>
      <c r="D18" s="6">
        <v>34</v>
      </c>
      <c r="E18" s="6">
        <v>0</v>
      </c>
      <c r="F18" s="4">
        <f>Tabla1[[#This Row],[Ventas]]+Tabla1[[#This Row],[Existencia]]-Tabla1[[#This Row],[Sistema]]</f>
        <v>0</v>
      </c>
    </row>
    <row r="19" spans="1:6" x14ac:dyDescent="0.25">
      <c r="A19" s="5">
        <v>9097</v>
      </c>
      <c r="B19" s="6" t="s">
        <v>43</v>
      </c>
      <c r="C19" s="6">
        <v>27</v>
      </c>
      <c r="D19" s="6">
        <v>26</v>
      </c>
      <c r="E19" s="6">
        <v>1</v>
      </c>
      <c r="F19" s="4">
        <f>Tabla1[[#This Row],[Ventas]]+Tabla1[[#This Row],[Existencia]]-Tabla1[[#This Row],[Sistema]]</f>
        <v>0</v>
      </c>
    </row>
    <row r="20" spans="1:6" x14ac:dyDescent="0.25">
      <c r="A20" s="5">
        <v>732</v>
      </c>
      <c r="B20" s="6" t="s">
        <v>91</v>
      </c>
      <c r="C20" s="6">
        <v>0</v>
      </c>
      <c r="D20" s="6">
        <v>0</v>
      </c>
      <c r="E20" s="6">
        <v>0</v>
      </c>
      <c r="F20" s="4">
        <f>Tabla1[[#This Row],[Ventas]]+Tabla1[[#This Row],[Existencia]]-Tabla1[[#This Row],[Sistema]]</f>
        <v>0</v>
      </c>
    </row>
    <row r="21" spans="1:6" x14ac:dyDescent="0.25">
      <c r="A21" s="5">
        <v>20795</v>
      </c>
      <c r="B21" s="6" t="s">
        <v>19</v>
      </c>
      <c r="C21" s="6">
        <v>8</v>
      </c>
      <c r="D21" s="6">
        <v>8</v>
      </c>
      <c r="E21" s="6">
        <v>0</v>
      </c>
      <c r="F21" s="4">
        <f>Tabla1[[#This Row],[Ventas]]+Tabla1[[#This Row],[Existencia]]-Tabla1[[#This Row],[Sistema]]</f>
        <v>0</v>
      </c>
    </row>
    <row r="22" spans="1:6" x14ac:dyDescent="0.25">
      <c r="A22" s="5">
        <v>10360</v>
      </c>
      <c r="B22" s="6" t="s">
        <v>55</v>
      </c>
      <c r="C22" s="6">
        <v>43</v>
      </c>
      <c r="D22" s="6">
        <f>27+16</f>
        <v>43</v>
      </c>
      <c r="E22" s="6">
        <v>0</v>
      </c>
      <c r="F22" s="4">
        <f>Tabla1[[#This Row],[Ventas]]+Tabla1[[#This Row],[Existencia]]-Tabla1[[#This Row],[Sistema]]</f>
        <v>0</v>
      </c>
    </row>
    <row r="23" spans="1:6" x14ac:dyDescent="0.25">
      <c r="A23" s="5">
        <v>5856</v>
      </c>
      <c r="B23" s="6" t="s">
        <v>54</v>
      </c>
      <c r="C23" s="6">
        <v>47</v>
      </c>
      <c r="D23" s="6">
        <v>47</v>
      </c>
      <c r="E23" s="6">
        <v>0</v>
      </c>
      <c r="F23" s="4">
        <f>Tabla1[[#This Row],[Ventas]]+Tabla1[[#This Row],[Existencia]]-Tabla1[[#This Row],[Sistema]]</f>
        <v>0</v>
      </c>
    </row>
    <row r="24" spans="1:6" x14ac:dyDescent="0.25">
      <c r="A24" s="5">
        <v>14162</v>
      </c>
      <c r="B24" s="6" t="s">
        <v>95</v>
      </c>
      <c r="C24" s="6">
        <v>53</v>
      </c>
      <c r="D24" s="6">
        <v>53</v>
      </c>
      <c r="E24" s="6">
        <v>0</v>
      </c>
      <c r="F24" s="4">
        <f>Tabla1[[#This Row],[Ventas]]+Tabla1[[#This Row],[Existencia]]-Tabla1[[#This Row],[Sistema]]</f>
        <v>0</v>
      </c>
    </row>
    <row r="25" spans="1:6" x14ac:dyDescent="0.25">
      <c r="A25" s="5">
        <v>13382</v>
      </c>
      <c r="B25" s="6" t="s">
        <v>94</v>
      </c>
      <c r="C25" s="6">
        <v>39</v>
      </c>
      <c r="D25" s="6">
        <v>39</v>
      </c>
      <c r="E25" s="6">
        <v>0</v>
      </c>
      <c r="F25" s="4">
        <f>Tabla1[[#This Row],[Ventas]]+Tabla1[[#This Row],[Existencia]]-Tabla1[[#This Row],[Sistema]]</f>
        <v>0</v>
      </c>
    </row>
    <row r="26" spans="1:6" x14ac:dyDescent="0.25">
      <c r="A26" s="5">
        <v>15447</v>
      </c>
      <c r="B26" s="6" t="s">
        <v>96</v>
      </c>
      <c r="C26" s="6">
        <v>43</v>
      </c>
      <c r="D26" s="6">
        <v>42</v>
      </c>
      <c r="E26" s="6">
        <v>0</v>
      </c>
      <c r="F26" s="4">
        <f>Tabla1[[#This Row],[Ventas]]+Tabla1[[#This Row],[Existencia]]-Tabla1[[#This Row],[Sistema]]</f>
        <v>-1</v>
      </c>
    </row>
    <row r="27" spans="1:6" x14ac:dyDescent="0.25">
      <c r="A27" s="5">
        <v>6373</v>
      </c>
      <c r="B27" s="6" t="s">
        <v>56</v>
      </c>
      <c r="C27" s="6">
        <v>61</v>
      </c>
      <c r="D27" s="6">
        <v>47</v>
      </c>
      <c r="E27" s="6">
        <v>0</v>
      </c>
      <c r="F27" s="4">
        <f>Tabla1[[#This Row],[Ventas]]+Tabla1[[#This Row],[Existencia]]-Tabla1[[#This Row],[Sistema]]</f>
        <v>-14</v>
      </c>
    </row>
    <row r="28" spans="1:6" x14ac:dyDescent="0.25">
      <c r="A28" s="5">
        <v>6324</v>
      </c>
      <c r="B28" s="6" t="s">
        <v>104</v>
      </c>
      <c r="C28" s="6">
        <v>27</v>
      </c>
      <c r="D28" s="6">
        <v>27</v>
      </c>
      <c r="E28" s="6">
        <v>0</v>
      </c>
      <c r="F28" s="4">
        <f>Tabla1[[#This Row],[Ventas]]+Tabla1[[#This Row],[Existencia]]-Tabla1[[#This Row],[Sistema]]</f>
        <v>0</v>
      </c>
    </row>
    <row r="29" spans="1:6" x14ac:dyDescent="0.25">
      <c r="A29" s="5">
        <v>400</v>
      </c>
      <c r="B29" s="6" t="s">
        <v>103</v>
      </c>
      <c r="C29" s="6">
        <v>5</v>
      </c>
      <c r="D29" s="6">
        <v>5</v>
      </c>
      <c r="E29" s="6">
        <v>0</v>
      </c>
      <c r="F29" s="4">
        <f>Tabla1[[#This Row],[Ventas]]+Tabla1[[#This Row],[Existencia]]-Tabla1[[#This Row],[Sistema]]</f>
        <v>0</v>
      </c>
    </row>
    <row r="30" spans="1:6" x14ac:dyDescent="0.25">
      <c r="A30" s="5">
        <v>1160</v>
      </c>
      <c r="B30" s="6" t="s">
        <v>38</v>
      </c>
      <c r="C30" s="6">
        <v>4</v>
      </c>
      <c r="D30" s="6">
        <v>4</v>
      </c>
      <c r="E30" s="6">
        <v>0</v>
      </c>
      <c r="F30" s="4">
        <f>Tabla1[[#This Row],[Ventas]]+Tabla1[[#This Row],[Existencia]]-Tabla1[[#This Row],[Sistema]]</f>
        <v>0</v>
      </c>
    </row>
    <row r="31" spans="1:6" x14ac:dyDescent="0.25">
      <c r="A31" s="5">
        <v>1157</v>
      </c>
      <c r="B31" s="6" t="s">
        <v>4</v>
      </c>
      <c r="C31" s="6">
        <v>0</v>
      </c>
      <c r="D31" s="6">
        <v>0</v>
      </c>
      <c r="E31" s="6">
        <v>0</v>
      </c>
      <c r="F31" s="4">
        <f>Tabla1[[#This Row],[Ventas]]+Tabla1[[#This Row],[Existencia]]-Tabla1[[#This Row],[Sistema]]</f>
        <v>0</v>
      </c>
    </row>
    <row r="32" spans="1:6" x14ac:dyDescent="0.25">
      <c r="A32" s="5">
        <v>3310</v>
      </c>
      <c r="B32" s="6" t="s">
        <v>6</v>
      </c>
      <c r="C32" s="6">
        <v>3</v>
      </c>
      <c r="D32" s="6">
        <v>3</v>
      </c>
      <c r="E32" s="6">
        <v>0</v>
      </c>
      <c r="F32" s="4">
        <f>Tabla1[[#This Row],[Ventas]]+Tabla1[[#This Row],[Existencia]]-Tabla1[[#This Row],[Sistema]]</f>
        <v>0</v>
      </c>
    </row>
    <row r="33" spans="1:6" x14ac:dyDescent="0.25">
      <c r="A33" s="5">
        <v>1154</v>
      </c>
      <c r="B33" s="6" t="s">
        <v>5</v>
      </c>
      <c r="C33" s="6">
        <v>0</v>
      </c>
      <c r="D33" s="6">
        <v>0</v>
      </c>
      <c r="E33" s="6">
        <v>0</v>
      </c>
      <c r="F33" s="4">
        <f>Tabla1[[#This Row],[Ventas]]+Tabla1[[#This Row],[Existencia]]-Tabla1[[#This Row],[Sistema]]</f>
        <v>0</v>
      </c>
    </row>
    <row r="34" spans="1:6" x14ac:dyDescent="0.25">
      <c r="A34" s="5">
        <v>22712</v>
      </c>
      <c r="B34" s="6" t="s">
        <v>31</v>
      </c>
      <c r="C34" s="6">
        <v>0</v>
      </c>
      <c r="D34" s="6">
        <v>0</v>
      </c>
      <c r="E34" s="6">
        <v>0</v>
      </c>
      <c r="F34" s="4">
        <f>Tabla1[[#This Row],[Ventas]]+Tabla1[[#This Row],[Existencia]]-Tabla1[[#This Row],[Sistema]]</f>
        <v>0</v>
      </c>
    </row>
    <row r="35" spans="1:6" x14ac:dyDescent="0.25">
      <c r="A35" s="5">
        <v>8092</v>
      </c>
      <c r="B35" s="6" t="s">
        <v>27</v>
      </c>
      <c r="C35" s="6">
        <v>0</v>
      </c>
      <c r="D35" s="6">
        <v>0</v>
      </c>
      <c r="E35" s="6">
        <v>0</v>
      </c>
      <c r="F35" s="4">
        <f>Tabla1[[#This Row],[Ventas]]+Tabla1[[#This Row],[Existencia]]-Tabla1[[#This Row],[Sistema]]</f>
        <v>0</v>
      </c>
    </row>
    <row r="36" spans="1:6" x14ac:dyDescent="0.25">
      <c r="A36" s="5">
        <v>1155</v>
      </c>
      <c r="B36" s="6" t="s">
        <v>13</v>
      </c>
      <c r="C36" s="6">
        <v>37</v>
      </c>
      <c r="D36" s="6">
        <v>36</v>
      </c>
      <c r="E36" s="6">
        <v>0</v>
      </c>
      <c r="F36" s="4">
        <f>Tabla1[[#This Row],[Ventas]]+Tabla1[[#This Row],[Existencia]]-Tabla1[[#This Row],[Sistema]]</f>
        <v>-1</v>
      </c>
    </row>
    <row r="37" spans="1:6" x14ac:dyDescent="0.25">
      <c r="A37" s="5">
        <v>1081</v>
      </c>
      <c r="B37" s="6" t="s">
        <v>69</v>
      </c>
      <c r="C37" s="6">
        <v>27</v>
      </c>
      <c r="D37" s="6">
        <v>27</v>
      </c>
      <c r="E37" s="6">
        <v>0</v>
      </c>
      <c r="F37" s="4">
        <f>Tabla1[[#This Row],[Ventas]]+Tabla1[[#This Row],[Existencia]]-Tabla1[[#This Row],[Sistema]]</f>
        <v>0</v>
      </c>
    </row>
    <row r="38" spans="1:6" x14ac:dyDescent="0.25">
      <c r="A38" s="5">
        <v>863</v>
      </c>
      <c r="B38" s="6" t="s">
        <v>68</v>
      </c>
      <c r="C38" s="6">
        <v>69</v>
      </c>
      <c r="D38" s="6">
        <v>69</v>
      </c>
      <c r="E38" s="6">
        <v>0</v>
      </c>
      <c r="F38" s="4">
        <f>Tabla1[[#This Row],[Ventas]]+Tabla1[[#This Row],[Existencia]]-Tabla1[[#This Row],[Sistema]]</f>
        <v>0</v>
      </c>
    </row>
    <row r="39" spans="1:6" x14ac:dyDescent="0.25">
      <c r="A39" s="5">
        <v>878</v>
      </c>
      <c r="B39" s="6" t="s">
        <v>67</v>
      </c>
      <c r="C39" s="6">
        <v>38</v>
      </c>
      <c r="D39" s="6">
        <v>38</v>
      </c>
      <c r="E39" s="6">
        <v>0</v>
      </c>
      <c r="F39" s="4">
        <f>Tabla1[[#This Row],[Ventas]]+Tabla1[[#This Row],[Existencia]]-Tabla1[[#This Row],[Sistema]]</f>
        <v>0</v>
      </c>
    </row>
    <row r="40" spans="1:6" x14ac:dyDescent="0.25">
      <c r="A40" s="5">
        <v>1143</v>
      </c>
      <c r="B40" s="6" t="s">
        <v>16</v>
      </c>
      <c r="C40" s="6">
        <v>0</v>
      </c>
      <c r="D40" s="6">
        <v>0</v>
      </c>
      <c r="E40" s="6">
        <v>0</v>
      </c>
      <c r="F40" s="4">
        <f>Tabla1[[#This Row],[Ventas]]+Tabla1[[#This Row],[Existencia]]-Tabla1[[#This Row],[Sistema]]</f>
        <v>0</v>
      </c>
    </row>
    <row r="41" spans="1:6" x14ac:dyDescent="0.25">
      <c r="A41" s="5">
        <v>2033</v>
      </c>
      <c r="B41" s="6" t="s">
        <v>17</v>
      </c>
      <c r="C41" s="6">
        <v>1014</v>
      </c>
      <c r="D41" s="6">
        <f>608+380</f>
        <v>988</v>
      </c>
      <c r="E41" s="6">
        <v>24</v>
      </c>
      <c r="F41" s="4">
        <f>Tabla1[[#This Row],[Ventas]]+Tabla1[[#This Row],[Existencia]]-Tabla1[[#This Row],[Sistema]]</f>
        <v>-2</v>
      </c>
    </row>
    <row r="42" spans="1:6" x14ac:dyDescent="0.25">
      <c r="A42" s="5">
        <v>7465</v>
      </c>
      <c r="B42" s="6" t="s">
        <v>8</v>
      </c>
      <c r="C42" s="6">
        <v>64</v>
      </c>
      <c r="D42" s="6">
        <v>63</v>
      </c>
      <c r="E42" s="6">
        <v>1</v>
      </c>
      <c r="F42" s="4">
        <f>Tabla1[[#This Row],[Ventas]]+Tabla1[[#This Row],[Existencia]]-Tabla1[[#This Row],[Sistema]]</f>
        <v>0</v>
      </c>
    </row>
    <row r="43" spans="1:6" x14ac:dyDescent="0.25">
      <c r="A43" s="5">
        <v>6199</v>
      </c>
      <c r="B43" s="6" t="s">
        <v>7</v>
      </c>
      <c r="C43" s="6">
        <v>90</v>
      </c>
      <c r="D43" s="6">
        <v>83</v>
      </c>
      <c r="E43" s="6">
        <v>7</v>
      </c>
      <c r="F43" s="4">
        <f>Tabla1[[#This Row],[Ventas]]+Tabla1[[#This Row],[Existencia]]-Tabla1[[#This Row],[Sistema]]</f>
        <v>0</v>
      </c>
    </row>
    <row r="44" spans="1:6" x14ac:dyDescent="0.25">
      <c r="A44" s="5">
        <v>105</v>
      </c>
      <c r="B44" s="6" t="s">
        <v>90</v>
      </c>
      <c r="C44" s="6">
        <v>39</v>
      </c>
      <c r="D44" s="6">
        <v>39</v>
      </c>
      <c r="E44" s="6">
        <v>0</v>
      </c>
      <c r="F44" s="4">
        <f>Tabla1[[#This Row],[Ventas]]+Tabla1[[#This Row],[Existencia]]-Tabla1[[#This Row],[Sistema]]</f>
        <v>0</v>
      </c>
    </row>
    <row r="45" spans="1:6" x14ac:dyDescent="0.25">
      <c r="A45" s="5">
        <v>11931</v>
      </c>
      <c r="B45" s="6" t="s">
        <v>106</v>
      </c>
      <c r="C45" s="6">
        <v>44</v>
      </c>
      <c r="D45" s="6">
        <v>44</v>
      </c>
      <c r="E45" s="6">
        <v>0</v>
      </c>
      <c r="F45" s="4">
        <f>Tabla1[[#This Row],[Ventas]]+Tabla1[[#This Row],[Existencia]]-Tabla1[[#This Row],[Sistema]]</f>
        <v>0</v>
      </c>
    </row>
    <row r="46" spans="1:6" x14ac:dyDescent="0.25">
      <c r="A46" s="5">
        <v>14030</v>
      </c>
      <c r="B46" s="6" t="s">
        <v>107</v>
      </c>
      <c r="C46" s="6">
        <v>30</v>
      </c>
      <c r="D46" s="6">
        <v>30</v>
      </c>
      <c r="E46" s="6">
        <v>0</v>
      </c>
      <c r="F46" s="4">
        <f>Tabla1[[#This Row],[Ventas]]+Tabla1[[#This Row],[Existencia]]-Tabla1[[#This Row],[Sistema]]</f>
        <v>0</v>
      </c>
    </row>
    <row r="47" spans="1:6" x14ac:dyDescent="0.25">
      <c r="A47" s="5">
        <v>9100</v>
      </c>
      <c r="B47" s="6" t="s">
        <v>66</v>
      </c>
      <c r="C47" s="6">
        <v>68</v>
      </c>
      <c r="D47" s="6">
        <v>68</v>
      </c>
      <c r="E47" s="6">
        <v>0</v>
      </c>
      <c r="F47" s="4">
        <f>Tabla1[[#This Row],[Ventas]]+Tabla1[[#This Row],[Existencia]]-Tabla1[[#This Row],[Sistema]]</f>
        <v>0</v>
      </c>
    </row>
    <row r="48" spans="1:6" x14ac:dyDescent="0.25">
      <c r="A48" s="5">
        <v>1293</v>
      </c>
      <c r="B48" s="6" t="s">
        <v>87</v>
      </c>
      <c r="C48" s="6">
        <v>113</v>
      </c>
      <c r="D48" s="6">
        <v>101</v>
      </c>
      <c r="E48" s="6">
        <v>6</v>
      </c>
      <c r="F48" s="4">
        <f>Tabla1[[#This Row],[Ventas]]+Tabla1[[#This Row],[Existencia]]-Tabla1[[#This Row],[Sistema]]</f>
        <v>-6</v>
      </c>
    </row>
    <row r="49" spans="1:6" x14ac:dyDescent="0.25">
      <c r="A49" s="5">
        <v>9704</v>
      </c>
      <c r="B49" s="6" t="s">
        <v>36</v>
      </c>
      <c r="C49" s="6">
        <v>45</v>
      </c>
      <c r="D49" s="6">
        <v>43</v>
      </c>
      <c r="E49" s="6">
        <v>1</v>
      </c>
      <c r="F49" s="4">
        <f>Tabla1[[#This Row],[Ventas]]+Tabla1[[#This Row],[Existencia]]-Tabla1[[#This Row],[Sistema]]</f>
        <v>-1</v>
      </c>
    </row>
    <row r="50" spans="1:6" x14ac:dyDescent="0.25">
      <c r="A50" s="5">
        <v>10331</v>
      </c>
      <c r="B50" s="6" t="s">
        <v>79</v>
      </c>
      <c r="C50" s="6">
        <v>70</v>
      </c>
      <c r="D50" s="6">
        <v>67</v>
      </c>
      <c r="E50" s="6">
        <v>1</v>
      </c>
      <c r="F50" s="4">
        <f>Tabla1[[#This Row],[Ventas]]+Tabla1[[#This Row],[Existencia]]-Tabla1[[#This Row],[Sistema]]</f>
        <v>-2</v>
      </c>
    </row>
    <row r="51" spans="1:6" x14ac:dyDescent="0.25">
      <c r="A51" s="5">
        <v>9831</v>
      </c>
      <c r="B51" s="6" t="s">
        <v>78</v>
      </c>
      <c r="C51" s="6">
        <v>152</v>
      </c>
      <c r="D51" s="6">
        <f>64+57+28</f>
        <v>149</v>
      </c>
      <c r="E51" s="6">
        <v>3</v>
      </c>
      <c r="F51" s="4">
        <f>Tabla1[[#This Row],[Ventas]]+Tabla1[[#This Row],[Existencia]]-Tabla1[[#This Row],[Sistema]]</f>
        <v>0</v>
      </c>
    </row>
    <row r="52" spans="1:6" x14ac:dyDescent="0.25">
      <c r="A52" s="5">
        <v>14039</v>
      </c>
      <c r="B52" s="6" t="s">
        <v>35</v>
      </c>
      <c r="C52" s="6">
        <v>39</v>
      </c>
      <c r="D52" s="6">
        <v>39</v>
      </c>
      <c r="E52" s="6">
        <v>0</v>
      </c>
      <c r="F52" s="4">
        <f>Tabla1[[#This Row],[Ventas]]+Tabla1[[#This Row],[Existencia]]-Tabla1[[#This Row],[Sistema]]</f>
        <v>0</v>
      </c>
    </row>
    <row r="53" spans="1:6" x14ac:dyDescent="0.25">
      <c r="A53" s="5">
        <v>12850</v>
      </c>
      <c r="B53" s="6" t="s">
        <v>92</v>
      </c>
      <c r="C53" s="6">
        <v>0</v>
      </c>
      <c r="D53" s="6">
        <v>0</v>
      </c>
      <c r="E53" s="6">
        <v>0</v>
      </c>
      <c r="F53" s="4">
        <f>Tabla1[[#This Row],[Ventas]]+Tabla1[[#This Row],[Existencia]]-Tabla1[[#This Row],[Sistema]]</f>
        <v>0</v>
      </c>
    </row>
    <row r="54" spans="1:6" x14ac:dyDescent="0.25">
      <c r="A54" s="5">
        <v>1215</v>
      </c>
      <c r="B54" s="6" t="s">
        <v>37</v>
      </c>
      <c r="C54" s="6">
        <v>0</v>
      </c>
      <c r="D54" s="6">
        <v>0</v>
      </c>
      <c r="E54" s="6">
        <v>0</v>
      </c>
      <c r="F54" s="4">
        <f>Tabla1[[#This Row],[Ventas]]+Tabla1[[#This Row],[Existencia]]-Tabla1[[#This Row],[Sistema]]</f>
        <v>0</v>
      </c>
    </row>
    <row r="55" spans="1:6" x14ac:dyDescent="0.25">
      <c r="A55" s="5">
        <v>15796</v>
      </c>
      <c r="B55" s="6" t="s">
        <v>105</v>
      </c>
      <c r="C55" s="6">
        <v>15</v>
      </c>
      <c r="D55" s="6">
        <v>15</v>
      </c>
      <c r="E55" s="6">
        <v>0</v>
      </c>
      <c r="F55" s="4">
        <f>Tabla1[[#This Row],[Ventas]]+Tabla1[[#This Row],[Existencia]]-Tabla1[[#This Row],[Sistema]]</f>
        <v>0</v>
      </c>
    </row>
    <row r="56" spans="1:6" x14ac:dyDescent="0.25">
      <c r="A56" s="5">
        <v>21274</v>
      </c>
      <c r="B56" s="6" t="s">
        <v>99</v>
      </c>
      <c r="C56" s="6">
        <v>13</v>
      </c>
      <c r="D56" s="6">
        <v>13</v>
      </c>
      <c r="E56" s="6">
        <v>0</v>
      </c>
      <c r="F56" s="4">
        <f>Tabla1[[#This Row],[Ventas]]+Tabla1[[#This Row],[Existencia]]-Tabla1[[#This Row],[Sistema]]</f>
        <v>0</v>
      </c>
    </row>
    <row r="57" spans="1:6" x14ac:dyDescent="0.25">
      <c r="A57" s="5">
        <v>12838</v>
      </c>
      <c r="B57" s="6" t="s">
        <v>98</v>
      </c>
      <c r="C57" s="6">
        <v>18</v>
      </c>
      <c r="D57" s="6">
        <v>17</v>
      </c>
      <c r="E57" s="6">
        <v>1</v>
      </c>
      <c r="F57" s="4">
        <f>Tabla1[[#This Row],[Ventas]]+Tabla1[[#This Row],[Existencia]]-Tabla1[[#This Row],[Sistema]]</f>
        <v>0</v>
      </c>
    </row>
    <row r="58" spans="1:6" x14ac:dyDescent="0.25">
      <c r="A58" s="5">
        <v>10410</v>
      </c>
      <c r="B58" s="6" t="s">
        <v>100</v>
      </c>
      <c r="C58" s="6">
        <v>18</v>
      </c>
      <c r="D58" s="6">
        <v>19</v>
      </c>
      <c r="E58" s="6">
        <v>0</v>
      </c>
      <c r="F58" s="4">
        <f>Tabla1[[#This Row],[Ventas]]+Tabla1[[#This Row],[Existencia]]-Tabla1[[#This Row],[Sistema]]</f>
        <v>1</v>
      </c>
    </row>
    <row r="59" spans="1:6" x14ac:dyDescent="0.25">
      <c r="A59" s="5">
        <v>12648</v>
      </c>
      <c r="B59" s="6" t="s">
        <v>101</v>
      </c>
      <c r="C59" s="6">
        <v>25</v>
      </c>
      <c r="D59" s="6">
        <v>25</v>
      </c>
      <c r="E59" s="6">
        <v>0</v>
      </c>
      <c r="F59" s="4">
        <f>Tabla1[[#This Row],[Ventas]]+Tabla1[[#This Row],[Existencia]]-Tabla1[[#This Row],[Sistema]]</f>
        <v>0</v>
      </c>
    </row>
    <row r="60" spans="1:6" x14ac:dyDescent="0.25">
      <c r="A60" s="5">
        <v>15364</v>
      </c>
      <c r="B60" s="6" t="s">
        <v>14</v>
      </c>
      <c r="C60" s="6">
        <v>160</v>
      </c>
      <c r="D60" s="6">
        <v>159</v>
      </c>
      <c r="E60" s="6">
        <v>1</v>
      </c>
      <c r="F60" s="4">
        <f>Tabla1[[#This Row],[Ventas]]+Tabla1[[#This Row],[Existencia]]-Tabla1[[#This Row],[Sistema]]</f>
        <v>0</v>
      </c>
    </row>
    <row r="61" spans="1:6" x14ac:dyDescent="0.25">
      <c r="A61" s="5">
        <v>15581</v>
      </c>
      <c r="B61" s="6" t="s">
        <v>15</v>
      </c>
      <c r="C61" s="6">
        <v>282</v>
      </c>
      <c r="D61" s="6">
        <v>277</v>
      </c>
      <c r="E61" s="6">
        <v>5</v>
      </c>
      <c r="F61" s="4">
        <f>Tabla1[[#This Row],[Ventas]]+Tabla1[[#This Row],[Existencia]]-Tabla1[[#This Row],[Sistema]]</f>
        <v>0</v>
      </c>
    </row>
    <row r="62" spans="1:6" x14ac:dyDescent="0.25">
      <c r="A62" s="5">
        <v>3814</v>
      </c>
      <c r="B62" s="6" t="s">
        <v>53</v>
      </c>
      <c r="C62" s="6">
        <v>32</v>
      </c>
      <c r="D62" s="6">
        <v>32</v>
      </c>
      <c r="E62" s="6">
        <v>0</v>
      </c>
      <c r="F62" s="4">
        <f>Tabla1[[#This Row],[Ventas]]+Tabla1[[#This Row],[Existencia]]-Tabla1[[#This Row],[Sistema]]</f>
        <v>0</v>
      </c>
    </row>
    <row r="63" spans="1:6" x14ac:dyDescent="0.25">
      <c r="A63" s="5">
        <v>1362</v>
      </c>
      <c r="B63" s="6" t="s">
        <v>47</v>
      </c>
      <c r="C63" s="6">
        <v>4</v>
      </c>
      <c r="D63" s="6">
        <v>4</v>
      </c>
      <c r="E63" s="6">
        <v>0</v>
      </c>
      <c r="F63" s="4">
        <f>Tabla1[[#This Row],[Ventas]]+Tabla1[[#This Row],[Existencia]]-Tabla1[[#This Row],[Sistema]]</f>
        <v>0</v>
      </c>
    </row>
    <row r="64" spans="1:6" x14ac:dyDescent="0.25">
      <c r="A64" s="5">
        <v>1363</v>
      </c>
      <c r="B64" s="6" t="s">
        <v>86</v>
      </c>
      <c r="C64" s="6">
        <v>15</v>
      </c>
      <c r="D64" s="6">
        <v>15</v>
      </c>
      <c r="E64" s="6">
        <v>0</v>
      </c>
      <c r="F64" s="4">
        <f>Tabla1[[#This Row],[Ventas]]+Tabla1[[#This Row],[Existencia]]-Tabla1[[#This Row],[Sistema]]</f>
        <v>0</v>
      </c>
    </row>
    <row r="65" spans="1:6" x14ac:dyDescent="0.25">
      <c r="A65" s="5">
        <v>9253</v>
      </c>
      <c r="B65" s="6" t="s">
        <v>46</v>
      </c>
      <c r="C65" s="6">
        <v>166</v>
      </c>
      <c r="D65" s="6">
        <v>164</v>
      </c>
      <c r="E65" s="6">
        <v>2</v>
      </c>
      <c r="F65" s="4">
        <f>Tabla1[[#This Row],[Ventas]]+Tabla1[[#This Row],[Existencia]]-Tabla1[[#This Row],[Sistema]]</f>
        <v>0</v>
      </c>
    </row>
    <row r="66" spans="1:6" x14ac:dyDescent="0.25">
      <c r="A66" s="5">
        <v>2024</v>
      </c>
      <c r="B66" s="6" t="s">
        <v>51</v>
      </c>
      <c r="C66" s="6">
        <v>88</v>
      </c>
      <c r="D66" s="6">
        <v>85</v>
      </c>
      <c r="E66" s="6">
        <v>3</v>
      </c>
      <c r="F66" s="4">
        <f>Tabla1[[#This Row],[Ventas]]+Tabla1[[#This Row],[Existencia]]-Tabla1[[#This Row],[Sistema]]</f>
        <v>0</v>
      </c>
    </row>
    <row r="67" spans="1:6" x14ac:dyDescent="0.25">
      <c r="A67" s="5">
        <v>9254</v>
      </c>
      <c r="B67" s="6" t="s">
        <v>80</v>
      </c>
      <c r="C67" s="6">
        <v>81</v>
      </c>
      <c r="D67" s="6">
        <v>80</v>
      </c>
      <c r="E67" s="6">
        <v>0</v>
      </c>
      <c r="F67" s="4">
        <f>Tabla1[[#This Row],[Ventas]]+Tabla1[[#This Row],[Existencia]]-Tabla1[[#This Row],[Sistema]]</f>
        <v>-1</v>
      </c>
    </row>
    <row r="68" spans="1:6" x14ac:dyDescent="0.25">
      <c r="A68" s="5">
        <v>2469</v>
      </c>
      <c r="B68" s="6" t="s">
        <v>77</v>
      </c>
      <c r="C68" s="6">
        <v>91</v>
      </c>
      <c r="D68" s="6">
        <f>60+24</f>
        <v>84</v>
      </c>
      <c r="E68" s="6">
        <v>2</v>
      </c>
      <c r="F68" s="4">
        <f>Tabla1[[#This Row],[Ventas]]+Tabla1[[#This Row],[Existencia]]-Tabla1[[#This Row],[Sistema]]</f>
        <v>-5</v>
      </c>
    </row>
    <row r="69" spans="1:6" x14ac:dyDescent="0.25">
      <c r="A69" s="5">
        <v>2470</v>
      </c>
      <c r="B69" s="6" t="s">
        <v>63</v>
      </c>
      <c r="C69" s="6">
        <v>13</v>
      </c>
      <c r="D69" s="6">
        <v>12</v>
      </c>
      <c r="E69" s="6">
        <v>1</v>
      </c>
      <c r="F69" s="4">
        <f>Tabla1[[#This Row],[Ventas]]+Tabla1[[#This Row],[Existencia]]-Tabla1[[#This Row],[Sistema]]</f>
        <v>0</v>
      </c>
    </row>
    <row r="70" spans="1:6" x14ac:dyDescent="0.25">
      <c r="A70" s="5">
        <v>3546</v>
      </c>
      <c r="B70" s="6" t="s">
        <v>61</v>
      </c>
      <c r="C70" s="6">
        <v>12</v>
      </c>
      <c r="D70" s="6">
        <v>12</v>
      </c>
      <c r="E70" s="6">
        <v>0</v>
      </c>
      <c r="F70" s="4">
        <f>Tabla1[[#This Row],[Ventas]]+Tabla1[[#This Row],[Existencia]]-Tabla1[[#This Row],[Sistema]]</f>
        <v>0</v>
      </c>
    </row>
    <row r="71" spans="1:6" x14ac:dyDescent="0.25">
      <c r="A71" s="5">
        <v>8652</v>
      </c>
      <c r="B71" s="6" t="s">
        <v>65</v>
      </c>
      <c r="C71" s="6">
        <v>3</v>
      </c>
      <c r="D71" s="6">
        <v>3</v>
      </c>
      <c r="E71" s="6">
        <v>0</v>
      </c>
      <c r="F71" s="4">
        <f>Tabla1[[#This Row],[Ventas]]+Tabla1[[#This Row],[Existencia]]-Tabla1[[#This Row],[Sistema]]</f>
        <v>0</v>
      </c>
    </row>
    <row r="72" spans="1:6" x14ac:dyDescent="0.25">
      <c r="A72" s="5">
        <v>13226</v>
      </c>
      <c r="B72" s="6" t="s">
        <v>18</v>
      </c>
      <c r="C72" s="6">
        <v>18</v>
      </c>
      <c r="D72" s="6">
        <v>18</v>
      </c>
      <c r="E72" s="6">
        <v>0</v>
      </c>
      <c r="F72" s="4">
        <f>Tabla1[[#This Row],[Ventas]]+Tabla1[[#This Row],[Existencia]]-Tabla1[[#This Row],[Sistema]]</f>
        <v>0</v>
      </c>
    </row>
    <row r="73" spans="1:6" x14ac:dyDescent="0.25">
      <c r="A73" s="5">
        <v>8922</v>
      </c>
      <c r="B73" s="6" t="s">
        <v>64</v>
      </c>
      <c r="C73" s="6">
        <v>10</v>
      </c>
      <c r="D73" s="6">
        <v>10</v>
      </c>
      <c r="E73" s="6">
        <v>0</v>
      </c>
      <c r="F73" s="4">
        <f>Tabla1[[#This Row],[Ventas]]+Tabla1[[#This Row],[Existencia]]-Tabla1[[#This Row],[Sistema]]</f>
        <v>0</v>
      </c>
    </row>
    <row r="74" spans="1:6" x14ac:dyDescent="0.25">
      <c r="A74" s="5">
        <v>3214</v>
      </c>
      <c r="B74" s="6" t="s">
        <v>28</v>
      </c>
      <c r="C74" s="6">
        <v>26</v>
      </c>
      <c r="D74" s="6">
        <v>26</v>
      </c>
      <c r="E74" s="6">
        <v>0</v>
      </c>
      <c r="F74" s="4">
        <f>Tabla1[[#This Row],[Ventas]]+Tabla1[[#This Row],[Existencia]]-Tabla1[[#This Row],[Sistema]]</f>
        <v>0</v>
      </c>
    </row>
    <row r="75" spans="1:6" x14ac:dyDescent="0.25">
      <c r="A75" s="5">
        <v>21750</v>
      </c>
      <c r="B75" s="6" t="s">
        <v>93</v>
      </c>
      <c r="C75" s="6">
        <v>78</v>
      </c>
      <c r="D75" s="6">
        <v>76</v>
      </c>
      <c r="E75" s="6">
        <v>2</v>
      </c>
      <c r="F75" s="4">
        <f>Tabla1[[#This Row],[Ventas]]+Tabla1[[#This Row],[Existencia]]-Tabla1[[#This Row],[Sistema]]</f>
        <v>0</v>
      </c>
    </row>
    <row r="76" spans="1:6" x14ac:dyDescent="0.25">
      <c r="A76" s="5">
        <v>21071</v>
      </c>
      <c r="B76" s="6" t="s">
        <v>97</v>
      </c>
      <c r="C76" s="6">
        <v>73</v>
      </c>
      <c r="D76" s="6">
        <f>48+23</f>
        <v>71</v>
      </c>
      <c r="E76" s="6">
        <v>0</v>
      </c>
      <c r="F76" s="4">
        <f>Tabla1[[#This Row],[Ventas]]+Tabla1[[#This Row],[Existencia]]-Tabla1[[#This Row],[Sistema]]</f>
        <v>-2</v>
      </c>
    </row>
    <row r="77" spans="1:6" x14ac:dyDescent="0.25">
      <c r="A77" s="5">
        <v>9349</v>
      </c>
      <c r="B77" s="6" t="s">
        <v>108</v>
      </c>
      <c r="C77" s="6">
        <v>22</v>
      </c>
      <c r="D77" s="6">
        <v>22</v>
      </c>
      <c r="E77" s="6">
        <v>0</v>
      </c>
      <c r="F77" s="4">
        <f>Tabla1[[#This Row],[Ventas]]+Tabla1[[#This Row],[Existencia]]-Tabla1[[#This Row],[Sistema]]</f>
        <v>0</v>
      </c>
    </row>
    <row r="78" spans="1:6" x14ac:dyDescent="0.25">
      <c r="A78" s="5">
        <v>4355</v>
      </c>
      <c r="B78" s="6" t="s">
        <v>89</v>
      </c>
      <c r="C78" s="6">
        <v>65</v>
      </c>
      <c r="D78" s="6">
        <v>65</v>
      </c>
      <c r="E78" s="6">
        <v>0</v>
      </c>
      <c r="F78" s="4">
        <f>Tabla1[[#This Row],[Ventas]]+Tabla1[[#This Row],[Existencia]]-Tabla1[[#This Row],[Sistema]]</f>
        <v>0</v>
      </c>
    </row>
    <row r="79" spans="1:6" x14ac:dyDescent="0.25">
      <c r="A79" s="5">
        <v>1218</v>
      </c>
      <c r="B79" s="6" t="s">
        <v>88</v>
      </c>
      <c r="C79" s="6">
        <v>38</v>
      </c>
      <c r="D79" s="6">
        <v>38</v>
      </c>
      <c r="E79" s="6">
        <v>0</v>
      </c>
      <c r="F79" s="4">
        <f>Tabla1[[#This Row],[Ventas]]+Tabla1[[#This Row],[Existencia]]-Tabla1[[#This Row],[Sistema]]</f>
        <v>0</v>
      </c>
    </row>
    <row r="80" spans="1:6" x14ac:dyDescent="0.25">
      <c r="A80" s="5">
        <v>12104</v>
      </c>
      <c r="B80" s="6" t="s">
        <v>23</v>
      </c>
      <c r="C80" s="6">
        <v>30</v>
      </c>
      <c r="D80" s="6">
        <v>28</v>
      </c>
      <c r="E80" s="6">
        <v>0</v>
      </c>
      <c r="F80" s="4">
        <f>Tabla1[[#This Row],[Ventas]]+Tabla1[[#This Row],[Existencia]]-Tabla1[[#This Row],[Sistema]]</f>
        <v>-2</v>
      </c>
    </row>
    <row r="81" spans="1:6" x14ac:dyDescent="0.25">
      <c r="A81" s="5">
        <v>5432</v>
      </c>
      <c r="B81" s="6" t="s">
        <v>50</v>
      </c>
      <c r="C81" s="6">
        <v>37</v>
      </c>
      <c r="D81" s="6">
        <v>37</v>
      </c>
      <c r="E81" s="6">
        <v>0</v>
      </c>
      <c r="F81" s="4">
        <f>Tabla1[[#This Row],[Ventas]]+Tabla1[[#This Row],[Existencia]]-Tabla1[[#This Row],[Sistema]]</f>
        <v>0</v>
      </c>
    </row>
    <row r="82" spans="1:6" x14ac:dyDescent="0.25">
      <c r="A82" s="5">
        <v>3504</v>
      </c>
      <c r="B82" s="6" t="s">
        <v>49</v>
      </c>
      <c r="C82" s="6">
        <v>39</v>
      </c>
      <c r="D82" s="6">
        <v>39</v>
      </c>
      <c r="E82" s="6">
        <v>0</v>
      </c>
      <c r="F82" s="4">
        <f>Tabla1[[#This Row],[Ventas]]+Tabla1[[#This Row],[Existencia]]-Tabla1[[#This Row],[Sistema]]</f>
        <v>0</v>
      </c>
    </row>
    <row r="83" spans="1:6" x14ac:dyDescent="0.25">
      <c r="A83" s="5">
        <v>8656</v>
      </c>
      <c r="B83" s="6" t="s">
        <v>48</v>
      </c>
      <c r="C83" s="6">
        <v>38</v>
      </c>
      <c r="D83" s="6">
        <v>38</v>
      </c>
      <c r="E83" s="6">
        <v>0</v>
      </c>
      <c r="F83" s="4">
        <f>Tabla1[[#This Row],[Ventas]]+Tabla1[[#This Row],[Existencia]]-Tabla1[[#This Row],[Sistema]]</f>
        <v>0</v>
      </c>
    </row>
    <row r="84" spans="1:6" x14ac:dyDescent="0.25">
      <c r="A84" s="5">
        <v>8089</v>
      </c>
      <c r="B84" s="6" t="s">
        <v>52</v>
      </c>
      <c r="C84" s="6">
        <v>36</v>
      </c>
      <c r="D84" s="6">
        <v>36</v>
      </c>
      <c r="E84" s="6">
        <v>0</v>
      </c>
      <c r="F84" s="4">
        <f>Tabla1[[#This Row],[Ventas]]+Tabla1[[#This Row],[Existencia]]-Tabla1[[#This Row],[Sistema]]</f>
        <v>0</v>
      </c>
    </row>
    <row r="85" spans="1:6" x14ac:dyDescent="0.25">
      <c r="A85" s="5">
        <v>12346</v>
      </c>
      <c r="B85" s="6" t="s">
        <v>24</v>
      </c>
      <c r="C85" s="6">
        <v>29</v>
      </c>
      <c r="D85" s="6">
        <v>28</v>
      </c>
      <c r="E85" s="6">
        <v>1</v>
      </c>
      <c r="F85" s="4">
        <f>Tabla1[[#This Row],[Ventas]]+Tabla1[[#This Row],[Existencia]]-Tabla1[[#This Row],[Sistema]]</f>
        <v>0</v>
      </c>
    </row>
    <row r="86" spans="1:6" x14ac:dyDescent="0.25">
      <c r="A86" s="5">
        <v>12532</v>
      </c>
      <c r="B86" s="6" t="s">
        <v>25</v>
      </c>
      <c r="C86" s="6">
        <v>30</v>
      </c>
      <c r="D86" s="6">
        <v>30</v>
      </c>
      <c r="E86" s="6">
        <v>0</v>
      </c>
      <c r="F86" s="4">
        <f>Tabla1[[#This Row],[Ventas]]+Tabla1[[#This Row],[Existencia]]-Tabla1[[#This Row],[Sistema]]</f>
        <v>0</v>
      </c>
    </row>
    <row r="87" spans="1:6" x14ac:dyDescent="0.25">
      <c r="A87" s="5">
        <v>2644</v>
      </c>
      <c r="B87" s="6" t="s">
        <v>84</v>
      </c>
      <c r="C87" s="6">
        <v>34</v>
      </c>
      <c r="D87" s="6">
        <v>34</v>
      </c>
      <c r="E87" s="6">
        <v>0</v>
      </c>
      <c r="F87" s="4">
        <f>Tabla1[[#This Row],[Ventas]]+Tabla1[[#This Row],[Existencia]]-Tabla1[[#This Row],[Sistema]]</f>
        <v>0</v>
      </c>
    </row>
    <row r="88" spans="1:6" x14ac:dyDescent="0.25">
      <c r="A88" s="5">
        <v>8090</v>
      </c>
      <c r="B88" s="6" t="s">
        <v>85</v>
      </c>
      <c r="C88" s="6">
        <v>24</v>
      </c>
      <c r="D88" s="6">
        <v>23</v>
      </c>
      <c r="E88" s="6">
        <v>0</v>
      </c>
      <c r="F88" s="4">
        <f>Tabla1[[#This Row],[Ventas]]+Tabla1[[#This Row],[Existencia]]-Tabla1[[#This Row],[Sistema]]</f>
        <v>-1</v>
      </c>
    </row>
    <row r="89" spans="1:6" x14ac:dyDescent="0.25">
      <c r="A89" s="5">
        <v>3213</v>
      </c>
      <c r="B89" s="6" t="s">
        <v>20</v>
      </c>
      <c r="C89" s="6">
        <v>85</v>
      </c>
      <c r="D89" s="6">
        <f>35+46</f>
        <v>81</v>
      </c>
      <c r="E89" s="6">
        <v>3</v>
      </c>
      <c r="F89" s="4">
        <f>Tabla1[[#This Row],[Ventas]]+Tabla1[[#This Row],[Existencia]]-Tabla1[[#This Row],[Sistema]]</f>
        <v>-1</v>
      </c>
    </row>
    <row r="90" spans="1:6" x14ac:dyDescent="0.25">
      <c r="A90" s="5">
        <v>22166</v>
      </c>
      <c r="B90" s="6" t="s">
        <v>29</v>
      </c>
      <c r="C90" s="6">
        <v>0</v>
      </c>
      <c r="D90" s="6">
        <v>0</v>
      </c>
      <c r="E90" s="6">
        <v>0</v>
      </c>
      <c r="F90" s="4">
        <f>Tabla1[[#This Row],[Ventas]]+Tabla1[[#This Row],[Existencia]]-Tabla1[[#This Row],[Sistema]]</f>
        <v>0</v>
      </c>
    </row>
    <row r="91" spans="1:6" x14ac:dyDescent="0.25">
      <c r="A91" s="5">
        <v>823</v>
      </c>
      <c r="B91" s="6" t="s">
        <v>70</v>
      </c>
      <c r="C91" s="6">
        <v>42</v>
      </c>
      <c r="D91" s="6">
        <f>36+24</f>
        <v>60</v>
      </c>
      <c r="E91" s="6">
        <v>1</v>
      </c>
      <c r="F91" s="4">
        <f>Tabla1[[#This Row],[Ventas]]+Tabla1[[#This Row],[Existencia]]-Tabla1[[#This Row],[Sistema]]</f>
        <v>19</v>
      </c>
    </row>
    <row r="92" spans="1:6" x14ac:dyDescent="0.25">
      <c r="A92" s="5">
        <v>13056</v>
      </c>
      <c r="B92" s="6" t="s">
        <v>9</v>
      </c>
      <c r="C92" s="6">
        <v>0</v>
      </c>
      <c r="D92" s="6">
        <v>0</v>
      </c>
      <c r="E92" s="6">
        <v>0</v>
      </c>
      <c r="F92" s="4">
        <f>Tabla1[[#This Row],[Ventas]]+Tabla1[[#This Row],[Existencia]]-Tabla1[[#This Row],[Sistema]]</f>
        <v>0</v>
      </c>
    </row>
    <row r="93" spans="1:6" x14ac:dyDescent="0.25">
      <c r="A93" s="5">
        <v>3148</v>
      </c>
      <c r="B93" s="6" t="s">
        <v>62</v>
      </c>
      <c r="C93" s="6">
        <v>0</v>
      </c>
      <c r="D93" s="6">
        <v>0</v>
      </c>
      <c r="E93" s="6">
        <v>0</v>
      </c>
      <c r="F93" s="4">
        <f>Tabla1[[#This Row],[Ventas]]+Tabla1[[#This Row],[Existencia]]-Tabla1[[#This Row],[Sistema]]</f>
        <v>0</v>
      </c>
    </row>
    <row r="94" spans="1:6" x14ac:dyDescent="0.25">
      <c r="A94" s="5">
        <v>4356</v>
      </c>
      <c r="B94" s="6" t="s">
        <v>83</v>
      </c>
      <c r="C94" s="6">
        <v>34</v>
      </c>
      <c r="D94" s="6">
        <v>34</v>
      </c>
      <c r="E94" s="6">
        <v>0</v>
      </c>
      <c r="F94" s="4">
        <f>Tabla1[[#This Row],[Ventas]]+Tabla1[[#This Row],[Existencia]]-Tabla1[[#This Row],[Sistema]]</f>
        <v>0</v>
      </c>
    </row>
    <row r="95" spans="1:6" x14ac:dyDescent="0.25">
      <c r="A95" s="5">
        <v>2466</v>
      </c>
      <c r="B95" s="6" t="s">
        <v>82</v>
      </c>
      <c r="C95" s="6">
        <v>44</v>
      </c>
      <c r="D95" s="6">
        <v>44</v>
      </c>
      <c r="E95" s="6">
        <v>0</v>
      </c>
      <c r="F95" s="4">
        <f>Tabla1[[#This Row],[Ventas]]+Tabla1[[#This Row],[Existencia]]-Tabla1[[#This Row],[Sistema]]</f>
        <v>0</v>
      </c>
    </row>
    <row r="96" spans="1:6" x14ac:dyDescent="0.25">
      <c r="A96" s="5">
        <v>2465</v>
      </c>
      <c r="B96" s="6" t="s">
        <v>81</v>
      </c>
      <c r="C96" s="6">
        <v>38</v>
      </c>
      <c r="D96" s="6">
        <v>38</v>
      </c>
      <c r="E96" s="6">
        <v>0</v>
      </c>
      <c r="F96" s="4">
        <f>Tabla1[[#This Row],[Ventas]]+Tabla1[[#This Row],[Existencia]]-Tabla1[[#This Row],[Sistema]]</f>
        <v>0</v>
      </c>
    </row>
    <row r="97" spans="1:6" x14ac:dyDescent="0.25">
      <c r="A97" s="5">
        <v>13530</v>
      </c>
      <c r="B97" s="6" t="s">
        <v>102</v>
      </c>
      <c r="C97" s="6">
        <v>38</v>
      </c>
      <c r="D97" s="6">
        <v>38</v>
      </c>
      <c r="E97" s="6">
        <v>0</v>
      </c>
      <c r="F97" s="4">
        <f>Tabla1[[#This Row],[Ventas]]+Tabla1[[#This Row],[Existencia]]-Tabla1[[#This Row],[Sistema]]</f>
        <v>0</v>
      </c>
    </row>
    <row r="98" spans="1:6" x14ac:dyDescent="0.25">
      <c r="A98" s="5">
        <v>9519</v>
      </c>
      <c r="B98" s="6" t="s">
        <v>57</v>
      </c>
      <c r="C98" s="6">
        <v>13</v>
      </c>
      <c r="D98" s="6">
        <v>12</v>
      </c>
      <c r="E98" s="6">
        <v>1</v>
      </c>
      <c r="F98" s="4">
        <f>Tabla1[[#This Row],[Ventas]]+Tabla1[[#This Row],[Existencia]]-Tabla1[[#This Row],[Sistema]]</f>
        <v>0</v>
      </c>
    </row>
    <row r="99" spans="1:6" x14ac:dyDescent="0.25">
      <c r="A99" s="5">
        <v>10362</v>
      </c>
      <c r="B99" s="6" t="s">
        <v>76</v>
      </c>
      <c r="C99" s="6">
        <v>0</v>
      </c>
      <c r="D99" s="6">
        <v>0</v>
      </c>
      <c r="E99" s="6">
        <v>0</v>
      </c>
      <c r="F99" s="4">
        <f>Tabla1[[#This Row],[Ventas]]+Tabla1[[#This Row],[Existencia]]-Tabla1[[#This Row],[Sistema]]</f>
        <v>0</v>
      </c>
    </row>
    <row r="100" spans="1:6" x14ac:dyDescent="0.25">
      <c r="A100" s="5">
        <v>3516</v>
      </c>
      <c r="B100" s="6" t="s">
        <v>71</v>
      </c>
      <c r="C100" s="6">
        <v>23</v>
      </c>
      <c r="D100" s="6">
        <v>23</v>
      </c>
      <c r="E100" s="6">
        <v>0</v>
      </c>
      <c r="F100" s="4">
        <f>Tabla1[[#This Row],[Ventas]]+Tabla1[[#This Row],[Existencia]]-Tabla1[[#This Row],[Sistema]]</f>
        <v>0</v>
      </c>
    </row>
    <row r="101" spans="1:6" x14ac:dyDescent="0.25">
      <c r="A101" s="5">
        <v>1321</v>
      </c>
      <c r="B101" s="6" t="s">
        <v>45</v>
      </c>
      <c r="C101" s="6">
        <v>60</v>
      </c>
      <c r="D101" s="6">
        <v>60</v>
      </c>
      <c r="E101" s="6">
        <v>0</v>
      </c>
      <c r="F101" s="4">
        <f>Tabla1[[#This Row],[Ventas]]+Tabla1[[#This Row],[Existencia]]-Tabla1[[#This Row],[Sistema]]</f>
        <v>0</v>
      </c>
    </row>
    <row r="102" spans="1:6" x14ac:dyDescent="0.25">
      <c r="A102" s="5">
        <v>2445</v>
      </c>
      <c r="B102" s="6" t="s">
        <v>39</v>
      </c>
      <c r="C102" s="6">
        <v>0</v>
      </c>
      <c r="D102" s="6">
        <v>0</v>
      </c>
      <c r="E102" s="6">
        <v>0</v>
      </c>
      <c r="F102" s="4">
        <f>Tabla1[[#This Row],[Ventas]]+Tabla1[[#This Row],[Existencia]]-Tabla1[[#This Row],[Sistema]]</f>
        <v>0</v>
      </c>
    </row>
    <row r="103" spans="1:6" x14ac:dyDescent="0.25">
      <c r="A103" s="5">
        <v>3056</v>
      </c>
      <c r="B103" s="6" t="s">
        <v>12</v>
      </c>
      <c r="C103" s="6">
        <v>45</v>
      </c>
      <c r="D103" s="6">
        <v>45</v>
      </c>
      <c r="E103" s="6">
        <v>0</v>
      </c>
      <c r="F103" s="4">
        <f>Tabla1[[#This Row],[Ventas]]+Tabla1[[#This Row],[Existencia]]-Tabla1[[#This Row],[Sistema]]</f>
        <v>0</v>
      </c>
    </row>
    <row r="104" spans="1:6" x14ac:dyDescent="0.25">
      <c r="A104" s="5">
        <v>1595</v>
      </c>
      <c r="B104" s="6" t="s">
        <v>60</v>
      </c>
      <c r="C104" s="6">
        <v>19</v>
      </c>
      <c r="D104" s="6">
        <v>19</v>
      </c>
      <c r="E104" s="6">
        <v>0</v>
      </c>
      <c r="F104" s="4">
        <f>Tabla1[[#This Row],[Ventas]]+Tabla1[[#This Row],[Existencia]]-Tabla1[[#This Row],[Sistema]]</f>
        <v>0</v>
      </c>
    </row>
    <row r="105" spans="1:6" x14ac:dyDescent="0.25">
      <c r="A105" s="5">
        <v>1590</v>
      </c>
      <c r="B105" s="6" t="s">
        <v>58</v>
      </c>
      <c r="C105" s="6">
        <v>20</v>
      </c>
      <c r="D105" s="6">
        <v>19</v>
      </c>
      <c r="E105" s="6">
        <v>1</v>
      </c>
      <c r="F105" s="4">
        <f>Tabla1[[#This Row],[Ventas]]+Tabla1[[#This Row],[Existencia]]-Tabla1[[#This Row],[Sistema]]</f>
        <v>0</v>
      </c>
    </row>
    <row r="106" spans="1:6" x14ac:dyDescent="0.25">
      <c r="A106" s="5">
        <v>1593</v>
      </c>
      <c r="B106" s="6" t="s">
        <v>59</v>
      </c>
      <c r="C106" s="6">
        <v>19</v>
      </c>
      <c r="D106" s="6">
        <v>18</v>
      </c>
      <c r="E106" s="6">
        <v>1</v>
      </c>
      <c r="F106" s="4">
        <f>Tabla1[[#This Row],[Ventas]]+Tabla1[[#This Row],[Existencia]]-Tabla1[[#This Row],[Sistema]]</f>
        <v>0</v>
      </c>
    </row>
    <row r="107" spans="1:6" x14ac:dyDescent="0.25">
      <c r="A107" s="7"/>
      <c r="B107" s="8"/>
      <c r="C107" s="8"/>
      <c r="D107" s="8"/>
      <c r="E107" s="8"/>
      <c r="F107" s="4">
        <f>Tabla1[[#This Row],[Ventas]]+Tabla1[[#This Row],[Existencia]]-Tabla1[[#This Row],[Sistema]]</f>
        <v>0</v>
      </c>
    </row>
    <row r="108" spans="1:6" x14ac:dyDescent="0.25">
      <c r="B108" s="1"/>
    </row>
    <row r="109" spans="1:6" x14ac:dyDescent="0.25">
      <c r="B109" s="1"/>
    </row>
    <row r="110" spans="1:6" x14ac:dyDescent="0.25">
      <c r="B110" s="1"/>
    </row>
    <row r="111" spans="1:6" x14ac:dyDescent="0.25">
      <c r="B111" s="1"/>
    </row>
    <row r="112" spans="1:6" x14ac:dyDescent="0.25">
      <c r="B112" s="1"/>
    </row>
    <row r="113" spans="2:2" x14ac:dyDescent="0.25">
      <c r="B113" s="1"/>
    </row>
    <row r="114" spans="2:2" x14ac:dyDescent="0.25">
      <c r="B114" s="1"/>
    </row>
  </sheetData>
  <pageMargins left="1.2649999999999999" right="0.7" top="0.75" bottom="0.75" header="0.3" footer="0.3"/>
  <pageSetup paperSize="9" scale="9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INVENTARIO-5</cp:lastModifiedBy>
  <cp:lastPrinted>2022-05-06T17:37:41Z</cp:lastPrinted>
  <dcterms:created xsi:type="dcterms:W3CDTF">2022-05-06T14:47:09Z</dcterms:created>
  <dcterms:modified xsi:type="dcterms:W3CDTF">2022-05-10T12:55:00Z</dcterms:modified>
</cp:coreProperties>
</file>