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15360" windowHeight="7650" activeTab="1"/>
  </bookViews>
  <sheets>
    <sheet name="todo" sheetId="1" r:id="rId1"/>
    <sheet name="faltante" sheetId="2" r:id="rId2"/>
    <sheet name="Hoja5" sheetId="5" r:id="rId3"/>
    <sheet name="sobrante" sheetId="4" r:id="rId4"/>
  </sheets>
  <calcPr calcId="162913"/>
</workbook>
</file>

<file path=xl/calcChain.xml><?xml version="1.0" encoding="utf-8"?>
<calcChain xmlns="http://schemas.openxmlformats.org/spreadsheetml/2006/main">
  <c r="D23" i="2" l="1"/>
  <c r="D19" i="2"/>
  <c r="D17" i="2"/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2" i="2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50" i="1"/>
  <c r="F48" i="1"/>
  <c r="F49" i="1"/>
  <c r="F47" i="1"/>
  <c r="F46" i="1"/>
  <c r="F45" i="1"/>
  <c r="F44" i="1"/>
  <c r="F43" i="1"/>
  <c r="F42" i="1"/>
  <c r="F41" i="1"/>
  <c r="F40" i="1"/>
  <c r="F39" i="1"/>
  <c r="F38" i="1"/>
  <c r="F37" i="1"/>
  <c r="F36" i="1"/>
  <c r="F34" i="1"/>
  <c r="F35" i="1"/>
  <c r="F18" i="1"/>
  <c r="F19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2" i="1"/>
</calcChain>
</file>

<file path=xl/connections.xml><?xml version="1.0" encoding="utf-8"?>
<connections xmlns="http://schemas.openxmlformats.org/spreadsheetml/2006/main">
  <connection id="1" name="26465" type="4" refreshedVersion="0" background="1">
    <webPr xml="1" sourceData="1" url="C:\Users\INVENTARIO-5\Pictures\26465.xml" htmlTables="1" htmlFormat="all"/>
  </connection>
</connections>
</file>

<file path=xl/sharedStrings.xml><?xml version="1.0" encoding="utf-8"?>
<sst xmlns="http://schemas.openxmlformats.org/spreadsheetml/2006/main" count="176" uniqueCount="104">
  <si>
    <t>Codigo_Producto</t>
  </si>
  <si>
    <t>Producto</t>
  </si>
  <si>
    <t>Comprometida</t>
  </si>
  <si>
    <t>GALLETAS TOSTADITAS REX 200 GR GALLETAS PUIG</t>
  </si>
  <si>
    <t>GALLETAS Q-KISS 200 GR GALLETAS PUIG</t>
  </si>
  <si>
    <t>GALLETAS SALTINES 250 GR PUIG</t>
  </si>
  <si>
    <t>GALLETAS DE SODA INTEGRAL 290 GR PUIG</t>
  </si>
  <si>
    <t>GALLETA 250 GR MARIA SELECTA</t>
  </si>
  <si>
    <t>KATY VAINILLA RELLENA 768GR X 24UNID PUIG</t>
  </si>
  <si>
    <t>GALLETAS 216 GR MARILU FRESA PUIG</t>
  </si>
  <si>
    <t>GALLETAS DE SODA 240 GR PUIG</t>
  </si>
  <si>
    <t>GALLETA MINI MARIA 200 GR GALLETAS PUIG</t>
  </si>
  <si>
    <t>GALLETA MARILU 216 GR VAINILLA PUIG</t>
  </si>
  <si>
    <t>GALLETA COOKY CHIPS 200GR GALLETAS PUIG</t>
  </si>
  <si>
    <t>MARILU DE CHOCOLATE 216GR GALLETAS  PUIG</t>
  </si>
  <si>
    <t>DELICIA MARIA &amp; CHOCOLATE 136GR GALLETAS PUIG</t>
  </si>
  <si>
    <t>GALLETAS LIMON TV 90GR GALLETAS PUIG</t>
  </si>
  <si>
    <t>GALLETAS CHIQUILIN 200GR CINNAMON CANELA</t>
  </si>
  <si>
    <t>GALLETAS MARIA SELECTA 168GR PUIG</t>
  </si>
  <si>
    <t>GALLETAS ELITE VAINILLA 100GR GALLETAS PUIG</t>
  </si>
  <si>
    <t>GALLETAS ELITE CHOCOLATE 100GR PUIG</t>
  </si>
  <si>
    <t>GALLETA SODA DETALLADA 24GR GALLETAS PUIG</t>
  </si>
  <si>
    <t>GALLETAS FAMILY CLUB 300GR PUIG</t>
  </si>
  <si>
    <t>GALLETA DE SODA 216 GR PUIG</t>
  </si>
  <si>
    <t>GALLETA KATY VAINILLA 4 UND</t>
  </si>
  <si>
    <t>KATY VAINILLA RELLENA 32GR GALLETAS PUIG</t>
  </si>
  <si>
    <t>sitema</t>
  </si>
  <si>
    <t>fisico</t>
  </si>
  <si>
    <t>ventas</t>
  </si>
  <si>
    <t>GALLETA MARIA LA TRADICIONAL 200GR GALLETERA CARABOBO</t>
  </si>
  <si>
    <t>GALLETAS SODA SALTIN 235GR GALLETERA CARABOBO</t>
  </si>
  <si>
    <t>GALLETAS DE SODACRACKERS 240GR GALLETERA CARABOBO</t>
  </si>
  <si>
    <t>GALLETAS DULCES AVENA Y PASAS 150GR GALLETERA CARABOBO</t>
  </si>
  <si>
    <t>GALLETAS DULCES CHOC.CHIPS 150GR GALLETERA CARABOBO</t>
  </si>
  <si>
    <t>GALLETA CREMITA CHOCOLATE 70GR GALLETERA CARABOBO</t>
  </si>
  <si>
    <t>GALLETA CREMITA VAINILLA 70GR GALLETERA CARABOBO</t>
  </si>
  <si>
    <t>GALLETA DE SODA 235 GR SIN SAL CARABOBO</t>
  </si>
  <si>
    <t>COMBO PEPITO DMQ 224GR FRITO LAY</t>
  </si>
  <si>
    <t>TOSTITOS ORIGINAL 140 GR FRITO LAY</t>
  </si>
  <si>
    <t>DORITOS COOL RANCH 150 GR FRITO LAY</t>
  </si>
  <si>
    <t>TWISTOS BAGUETTINI D MANTEQUILLA 110GR FRITO LAY</t>
  </si>
  <si>
    <t>PAPAS SBOR A QUESO JACKS 110GR FRITO LAY</t>
  </si>
  <si>
    <t>CHEESE TRIS 150GR FRITO LAY</t>
  </si>
  <si>
    <t>CHEETOS HORNEADOS MIX MIEDO 100GR FRITO LAY</t>
  </si>
  <si>
    <t>PAPAS JACKS CON SAL 100 GR FRITO LAY</t>
  </si>
  <si>
    <t>PLATANITOS ONDULADOS NATUCHIPS 145 GR FRITO LAY</t>
  </si>
  <si>
    <t xml:space="preserve">DORITOS MEGA QUESO 420 GR XXL FRITO LAY </t>
  </si>
  <si>
    <t>DE TODITO RESUELTO 130GR FRITO LAY</t>
  </si>
  <si>
    <t>CHEETOS HORNEADOS CRUNCHY 145GR FRITO LAY</t>
  </si>
  <si>
    <t>CHEETOS HORNEADOS MEGA PUFFS 110GR FRITO LAY</t>
  </si>
  <si>
    <t>CHEESE TRIS XXL 450GR FRITO LAY</t>
  </si>
  <si>
    <t>CHEETOS BOLIQUESOS 110GR FRITO LAY</t>
  </si>
  <si>
    <t>RUFFLESS DE QUESO 125GR FRITO LAY</t>
  </si>
  <si>
    <t>TORTILLAS JACKS SABOR A QUESO 190GR FRITO LAY</t>
  </si>
  <si>
    <t>TOSTITOS ORIGINAL XXL 400GR FRITO LAY</t>
  </si>
  <si>
    <t>DORITOS MEGA QUESO 150GR FRITO LAY</t>
  </si>
  <si>
    <t>NATUCHIPS MADURITOS 150GR PEPSICO</t>
  </si>
  <si>
    <t>NATUCHIPS PLATANITOS NATURAL 150GR FRITO LAY</t>
  </si>
  <si>
    <t xml:space="preserve">NATUCHIPS PLATANITOS NATURAL 300GR FRITO LAY </t>
  </si>
  <si>
    <t>PEPITO 100 GR PEPSICO</t>
  </si>
  <si>
    <t>PAPAS RUFFLES ORIGINAL 125GR FRITO LAY</t>
  </si>
  <si>
    <t xml:space="preserve">PEPITO EL ORIGINAL 180GR FRITO LAY </t>
  </si>
  <si>
    <t xml:space="preserve">MANI JACKS SALADO 175GR FRITO LAY </t>
  </si>
  <si>
    <t>MINI TOSTADAS JAMON AHUMADO 110 GR PEPSICO</t>
  </si>
  <si>
    <t>MINI TOSTADAS TOMATE Y OLIVA 110GR PEPSICO</t>
  </si>
  <si>
    <t>RUFLE CREMA Y CEBOLLA 125 GR PEPSICO</t>
  </si>
  <si>
    <t>RUFLE CREMA Y CEBOLLA 300GR PEPSICO</t>
  </si>
  <si>
    <t xml:space="preserve">PAPAS RUFLES ORIGINAL 300GR FRITO LAY </t>
  </si>
  <si>
    <t>RUFLE QUESO 300 GR PEPSICO</t>
  </si>
  <si>
    <t>DE TODITO RESUELTO 400GR PEPSICO</t>
  </si>
  <si>
    <t xml:space="preserve">CHEESE TRIS 145GR PICANTE PEPSICO </t>
  </si>
  <si>
    <t xml:space="preserve">TORTI JACKS PICANTE 190 GR FRITO LAY </t>
  </si>
  <si>
    <t xml:space="preserve">DORITOS 145GR CHILI ATRV PEPSICO </t>
  </si>
  <si>
    <t>DORITOS JURASSIC 145GR PEPSICO</t>
  </si>
  <si>
    <t xml:space="preserve">CHEETOS BOLIQUESO XXL 180GR FRITO LAY </t>
  </si>
  <si>
    <t>NATUCHIPS PLATANITOS ONDULADOS 245GR FRITO LAY</t>
  </si>
  <si>
    <t xml:space="preserve">CHEETOS MEGA PUFF 270GR FRITO LAY </t>
  </si>
  <si>
    <t>TORTILLAS QUESO 350GR PEPSICO</t>
  </si>
  <si>
    <t xml:space="preserve">TORTILLAS PICANTE JACKS 350GR FRITO LAY </t>
  </si>
  <si>
    <t>NATUCHIPS PLATANITOS 80GR FRITO LAY</t>
  </si>
  <si>
    <t>PEPITO EL ORIGINAL 80GR FRITO LAY</t>
  </si>
  <si>
    <t xml:space="preserve">PEPITO 65GR DINOSAURIO FRITO LAY </t>
  </si>
  <si>
    <t>BLISTER PEPITO DINOSAURIO 22 G X 12</t>
  </si>
  <si>
    <t>BLISTER CHEESE TRIS 54 G X 12</t>
  </si>
  <si>
    <t>BLISTER PEPITO 25GR X 12</t>
  </si>
  <si>
    <t xml:space="preserve">DORITO MG QSO 45GR PEPSICO </t>
  </si>
  <si>
    <t>CHEETOS HORNEADOS 20G BOLIQUESO</t>
  </si>
  <si>
    <t xml:space="preserve">CHEESE TRIS 54GR FRITO LAY </t>
  </si>
  <si>
    <t xml:space="preserve">PEPITO ORIGINAL 25GR FRITO LAY </t>
  </si>
  <si>
    <t xml:space="preserve">DORITOS SPIDER MAN 145GR FRITO LAY </t>
  </si>
  <si>
    <t>CHEETOS HORNEADOS MEGA PUFFS 28GR FRITO LAY</t>
  </si>
  <si>
    <t xml:space="preserve">CHEETOS CRUNCHY FLAMING 110GR FRITO LAY </t>
  </si>
  <si>
    <t>TORTILLAS DE QUESO 40GR JACKS</t>
  </si>
  <si>
    <t>PLATANITOS NATUCHIPS 42GR FRITO LAY</t>
  </si>
  <si>
    <t xml:space="preserve">TORTILLAS 40GR PICANTE JACKS </t>
  </si>
  <si>
    <t xml:space="preserve">PAPAS JACKS 80GR POLLO </t>
  </si>
  <si>
    <t xml:space="preserve">DORITOS MEGA QUESO 22GR FRITO LAY </t>
  </si>
  <si>
    <t>PAPAS JACKS SAL 30GR PEPSICO</t>
  </si>
  <si>
    <t>BOLIQUESOS CHEETOS 28GR FRITO LAY</t>
  </si>
  <si>
    <t>RUFFLES CON SABOR A QUESO 36GR FRITO LAY</t>
  </si>
  <si>
    <t>PAPAS JACKS CON SAL 80GR FRITO LAY</t>
  </si>
  <si>
    <t>TORTILLITAS JACKS DE QUESO 130GR FRITO LAY</t>
  </si>
  <si>
    <t>DORITOS WW84 SWEET CHILI 145GR FRITO LAY</t>
  </si>
  <si>
    <t>recepcion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</si>
</sst>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Border="1"/>
    <xf numFmtId="0" fontId="1" fillId="2" borderId="1" xfId="0" applyFont="1" applyFill="1" applyBorder="1"/>
    <xf numFmtId="0" fontId="0" fillId="3" borderId="3" xfId="0" applyFill="1" applyBorder="1"/>
    <xf numFmtId="49" fontId="0" fillId="3" borderId="1" xfId="0" applyNumberFormat="1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8" xfId="0" applyFill="1" applyBorder="1"/>
    <xf numFmtId="49" fontId="0" fillId="3" borderId="4" xfId="0" applyNumberFormat="1" applyFill="1" applyBorder="1"/>
    <xf numFmtId="0" fontId="0" fillId="3" borderId="4" xfId="0" applyFill="1" applyBorder="1"/>
    <xf numFmtId="0" fontId="0" fillId="3" borderId="9" xfId="0" applyFill="1" applyBorder="1"/>
    <xf numFmtId="49" fontId="0" fillId="3" borderId="1" xfId="0" applyNumberFormat="1" applyFont="1" applyFill="1" applyBorder="1"/>
    <xf numFmtId="0" fontId="0" fillId="3" borderId="1" xfId="0" applyFont="1" applyFill="1" applyBorder="1"/>
    <xf numFmtId="0" fontId="0" fillId="4" borderId="6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5" borderId="1" xfId="0" applyFont="1" applyFill="1" applyBorder="1"/>
    <xf numFmtId="49" fontId="0" fillId="5" borderId="1" xfId="0" applyNumberFormat="1" applyFont="1" applyFill="1" applyBorder="1"/>
  </cellXfs>
  <cellStyles count="1">
    <cellStyle name="Normal" xfId="0" builtinId="0"/>
  </cellStyles>
  <dxfs count="11"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maxOccurs="unbounded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integer" name="Disponibles" form="unqualified"/>
                              <xsd:element minOccurs="0" nillable="true" type="xsd:integer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xmlMaps" Target="xmlMap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a1" displayName="Tabla1" ref="A1:F99" tableType="xml" totalsRowShown="0" headerRowDxfId="10" dataDxfId="8" headerRowBorderDxfId="9" tableBorderDxfId="7" totalsRowBorderDxfId="6" connectionId="1">
  <autoFilter ref="A1:F99"/>
  <tableColumns count="6">
    <tableColumn id="5" uniqueName="Codigo_Producto" name="Codigo_Producto" dataDxfId="5">
      <xmlColumnPr mapId="1" xpath="/ReporteStellar/Registro/Madepartamentos/Maproductos/Codigo_Producto" xmlDataType="integer"/>
    </tableColumn>
    <tableColumn id="7" uniqueName="Producto" name="Producto" dataDxfId="4">
      <xmlColumnPr mapId="1" xpath="/ReporteStellar/Registro/Madepartamentos/Maproductos/Producto" xmlDataType="string"/>
    </tableColumn>
    <tableColumn id="8" uniqueName="Disponibles" name="sitema" dataDxfId="3">
      <xmlColumnPr mapId="1" xpath="/ReporteStellar/Registro/Madepartamentos/Maproductos/Disponibles" xmlDataType="integer"/>
    </tableColumn>
    <tableColumn id="9" uniqueName="Existencia" name="fisico" dataDxfId="2">
      <xmlColumnPr mapId="1" xpath="/ReporteStellar/Registro/Madepartamentos/Maproductos/Existencia" xmlDataType="integer"/>
    </tableColumn>
    <tableColumn id="10" uniqueName="Pedido" name="ventas" dataDxfId="1">
      <xmlColumnPr mapId="1" xpath="/ReporteStellar/Registro/Madepartamentos/Maproductos/Pedido" xmlDataType="integer"/>
    </tableColumn>
    <tableColumn id="11" uniqueName="Comprometida" name="Comprometida" dataDxfId="0">
      <calculatedColumnFormula>Tabla1[[#This Row],[ventas]]+Tabla1[[#This Row],[fisico]]-Tabla1[[#This Row],[sitema]]</calculatedColumnFormula>
      <xmlColumnPr mapId="1" xpath="/ReporteStellar/Registro/Madepartamentos/Maproductos/Comprometida" xmlDataType="integer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workbookViewId="0">
      <selection activeCell="F2" sqref="F2"/>
    </sheetView>
  </sheetViews>
  <sheetFormatPr baseColWidth="10" defaultRowHeight="15" x14ac:dyDescent="0.25"/>
  <cols>
    <col min="1" max="1" width="18.5703125" bestFit="1" customWidth="1"/>
    <col min="2" max="2" width="57.42578125" customWidth="1"/>
    <col min="3" max="3" width="13.7109375" style="1" bestFit="1" customWidth="1"/>
    <col min="4" max="4" width="12.140625" bestFit="1" customWidth="1"/>
    <col min="5" max="5" width="9.5703125" bestFit="1" customWidth="1"/>
    <col min="6" max="6" width="16.5703125" bestFit="1" customWidth="1"/>
  </cols>
  <sheetData>
    <row r="1" spans="1:6" x14ac:dyDescent="0.25">
      <c r="A1" s="13" t="s">
        <v>0</v>
      </c>
      <c r="B1" s="14" t="s">
        <v>1</v>
      </c>
      <c r="C1" s="14" t="s">
        <v>26</v>
      </c>
      <c r="D1" s="14" t="s">
        <v>27</v>
      </c>
      <c r="E1" s="14" t="s">
        <v>28</v>
      </c>
      <c r="F1" s="15" t="s">
        <v>2</v>
      </c>
    </row>
    <row r="2" spans="1:6" x14ac:dyDescent="0.25">
      <c r="A2" s="3">
        <v>1168</v>
      </c>
      <c r="B2" s="4" t="s">
        <v>3</v>
      </c>
      <c r="C2" s="5">
        <v>0</v>
      </c>
      <c r="D2" s="5">
        <v>0</v>
      </c>
      <c r="E2" s="5">
        <v>0</v>
      </c>
      <c r="F2" s="6">
        <f>Tabla1[[#This Row],[ventas]]+Tabla1[[#This Row],[fisico]]-Tabla1[[#This Row],[sitema]]</f>
        <v>0</v>
      </c>
    </row>
    <row r="3" spans="1:6" x14ac:dyDescent="0.25">
      <c r="A3" s="3">
        <v>1242</v>
      </c>
      <c r="B3" s="4" t="s">
        <v>4</v>
      </c>
      <c r="C3" s="5">
        <v>35</v>
      </c>
      <c r="D3" s="5">
        <v>34</v>
      </c>
      <c r="E3" s="5"/>
      <c r="F3" s="6">
        <f>Tabla1[[#This Row],[ventas]]+Tabla1[[#This Row],[fisico]]-Tabla1[[#This Row],[sitema]]</f>
        <v>-1</v>
      </c>
    </row>
    <row r="4" spans="1:6" x14ac:dyDescent="0.25">
      <c r="A4" s="3">
        <v>1428</v>
      </c>
      <c r="B4" s="4" t="s">
        <v>5</v>
      </c>
      <c r="C4" s="5">
        <v>0</v>
      </c>
      <c r="D4" s="5">
        <v>0</v>
      </c>
      <c r="E4" s="5">
        <v>0</v>
      </c>
      <c r="F4" s="6">
        <f>Tabla1[[#This Row],[ventas]]+Tabla1[[#This Row],[fisico]]-Tabla1[[#This Row],[sitema]]</f>
        <v>0</v>
      </c>
    </row>
    <row r="5" spans="1:6" x14ac:dyDescent="0.25">
      <c r="A5" s="3">
        <v>1431</v>
      </c>
      <c r="B5" s="4" t="s">
        <v>6</v>
      </c>
      <c r="C5" s="5">
        <v>438</v>
      </c>
      <c r="D5" s="5">
        <v>397</v>
      </c>
      <c r="E5" s="5">
        <v>1</v>
      </c>
      <c r="F5" s="6">
        <f>Tabla1[[#This Row],[ventas]]+Tabla1[[#This Row],[fisico]]-Tabla1[[#This Row],[sitema]]</f>
        <v>-40</v>
      </c>
    </row>
    <row r="6" spans="1:6" x14ac:dyDescent="0.25">
      <c r="A6" s="3">
        <v>2771</v>
      </c>
      <c r="B6" s="4" t="s">
        <v>7</v>
      </c>
      <c r="C6" s="5">
        <v>320</v>
      </c>
      <c r="D6" s="5">
        <v>269</v>
      </c>
      <c r="E6" s="5">
        <v>5</v>
      </c>
      <c r="F6" s="6">
        <f>Tabla1[[#This Row],[ventas]]+Tabla1[[#This Row],[fisico]]-Tabla1[[#This Row],[sitema]]</f>
        <v>-46</v>
      </c>
    </row>
    <row r="7" spans="1:6" x14ac:dyDescent="0.25">
      <c r="A7" s="3">
        <v>3589</v>
      </c>
      <c r="B7" s="4" t="s">
        <v>8</v>
      </c>
      <c r="C7" s="5">
        <v>0</v>
      </c>
      <c r="D7" s="5">
        <v>0</v>
      </c>
      <c r="E7" s="5">
        <v>0</v>
      </c>
      <c r="F7" s="6">
        <f>Tabla1[[#This Row],[ventas]]+Tabla1[[#This Row],[fisico]]-Tabla1[[#This Row],[sitema]]</f>
        <v>0</v>
      </c>
    </row>
    <row r="8" spans="1:6" x14ac:dyDescent="0.25">
      <c r="A8" s="3">
        <v>3787</v>
      </c>
      <c r="B8" s="4" t="s">
        <v>9</v>
      </c>
      <c r="C8" s="5">
        <v>124</v>
      </c>
      <c r="D8" s="5">
        <v>143</v>
      </c>
      <c r="E8" s="5">
        <v>0</v>
      </c>
      <c r="F8" s="6">
        <f>Tabla1[[#This Row],[ventas]]+Tabla1[[#This Row],[fisico]]-Tabla1[[#This Row],[sitema]]</f>
        <v>19</v>
      </c>
    </row>
    <row r="9" spans="1:6" x14ac:dyDescent="0.25">
      <c r="A9" s="3">
        <v>6102</v>
      </c>
      <c r="B9" s="4" t="s">
        <v>10</v>
      </c>
      <c r="C9" s="5">
        <v>258</v>
      </c>
      <c r="D9" s="5">
        <v>135</v>
      </c>
      <c r="E9" s="5">
        <v>1</v>
      </c>
      <c r="F9" s="6">
        <f>Tabla1[[#This Row],[ventas]]+Tabla1[[#This Row],[fisico]]-Tabla1[[#This Row],[sitema]]</f>
        <v>-122</v>
      </c>
    </row>
    <row r="10" spans="1:6" x14ac:dyDescent="0.25">
      <c r="A10" s="3">
        <v>6313</v>
      </c>
      <c r="B10" s="4" t="s">
        <v>11</v>
      </c>
      <c r="C10" s="5">
        <v>69</v>
      </c>
      <c r="D10" s="5">
        <v>68</v>
      </c>
      <c r="E10" s="5">
        <v>1</v>
      </c>
      <c r="F10" s="6">
        <f>Tabla1[[#This Row],[ventas]]+Tabla1[[#This Row],[fisico]]-Tabla1[[#This Row],[sitema]]</f>
        <v>0</v>
      </c>
    </row>
    <row r="11" spans="1:6" x14ac:dyDescent="0.25">
      <c r="A11" s="3">
        <v>6314</v>
      </c>
      <c r="B11" s="4" t="s">
        <v>12</v>
      </c>
      <c r="C11" s="5">
        <v>126</v>
      </c>
      <c r="D11" s="5">
        <v>116</v>
      </c>
      <c r="E11" s="5">
        <v>1</v>
      </c>
      <c r="F11" s="6">
        <f>Tabla1[[#This Row],[ventas]]+Tabla1[[#This Row],[fisico]]-Tabla1[[#This Row],[sitema]]</f>
        <v>-9</v>
      </c>
    </row>
    <row r="12" spans="1:6" x14ac:dyDescent="0.25">
      <c r="A12" s="3">
        <v>6315</v>
      </c>
      <c r="B12" s="4" t="s">
        <v>13</v>
      </c>
      <c r="C12" s="5">
        <v>0</v>
      </c>
      <c r="D12" s="5">
        <v>0</v>
      </c>
      <c r="E12" s="5">
        <v>0</v>
      </c>
      <c r="F12" s="6">
        <f>Tabla1[[#This Row],[ventas]]+Tabla1[[#This Row],[fisico]]-Tabla1[[#This Row],[sitema]]</f>
        <v>0</v>
      </c>
    </row>
    <row r="13" spans="1:6" x14ac:dyDescent="0.25">
      <c r="A13" s="3">
        <v>6916</v>
      </c>
      <c r="B13" s="4" t="s">
        <v>14</v>
      </c>
      <c r="C13" s="5">
        <v>11</v>
      </c>
      <c r="D13" s="5">
        <v>4</v>
      </c>
      <c r="E13" s="5">
        <v>0</v>
      </c>
      <c r="F13" s="6">
        <f>Tabla1[[#This Row],[ventas]]+Tabla1[[#This Row],[fisico]]-Tabla1[[#This Row],[sitema]]</f>
        <v>-7</v>
      </c>
    </row>
    <row r="14" spans="1:6" x14ac:dyDescent="0.25">
      <c r="A14" s="3">
        <v>7865</v>
      </c>
      <c r="B14" s="4" t="s">
        <v>15</v>
      </c>
      <c r="C14" s="5">
        <v>0</v>
      </c>
      <c r="D14" s="5">
        <v>0</v>
      </c>
      <c r="E14" s="5">
        <v>0</v>
      </c>
      <c r="F14" s="6">
        <f>Tabla1[[#This Row],[ventas]]+Tabla1[[#This Row],[fisico]]-Tabla1[[#This Row],[sitema]]</f>
        <v>0</v>
      </c>
    </row>
    <row r="15" spans="1:6" x14ac:dyDescent="0.25">
      <c r="A15" s="3">
        <v>8286</v>
      </c>
      <c r="B15" s="4" t="s">
        <v>16</v>
      </c>
      <c r="C15" s="5">
        <v>180</v>
      </c>
      <c r="D15" s="5">
        <v>180</v>
      </c>
      <c r="E15" s="5">
        <v>0</v>
      </c>
      <c r="F15" s="6">
        <f>Tabla1[[#This Row],[ventas]]+Tabla1[[#This Row],[fisico]]-Tabla1[[#This Row],[sitema]]</f>
        <v>0</v>
      </c>
    </row>
    <row r="16" spans="1:6" x14ac:dyDescent="0.25">
      <c r="A16" s="3">
        <v>8287</v>
      </c>
      <c r="B16" s="4" t="s">
        <v>17</v>
      </c>
      <c r="C16" s="5">
        <v>0</v>
      </c>
      <c r="D16" s="5">
        <v>0</v>
      </c>
      <c r="E16" s="5">
        <v>0</v>
      </c>
      <c r="F16" s="6">
        <f>Tabla1[[#This Row],[ventas]]+Tabla1[[#This Row],[fisico]]-Tabla1[[#This Row],[sitema]]</f>
        <v>0</v>
      </c>
    </row>
    <row r="17" spans="1:6" x14ac:dyDescent="0.25">
      <c r="A17" s="3">
        <v>9374</v>
      </c>
      <c r="B17" s="4" t="s">
        <v>18</v>
      </c>
      <c r="C17" s="5">
        <v>0</v>
      </c>
      <c r="D17" s="5">
        <v>0</v>
      </c>
      <c r="E17" s="5">
        <v>0</v>
      </c>
      <c r="F17" s="6">
        <f>Tabla1[[#This Row],[ventas]]+Tabla1[[#This Row],[fisico]]-Tabla1[[#This Row],[sitema]]</f>
        <v>0</v>
      </c>
    </row>
    <row r="18" spans="1:6" x14ac:dyDescent="0.25">
      <c r="A18" s="3">
        <v>9375</v>
      </c>
      <c r="B18" s="4" t="s">
        <v>19</v>
      </c>
      <c r="C18" s="5">
        <v>118</v>
      </c>
      <c r="D18" s="5">
        <v>96</v>
      </c>
      <c r="E18" s="5">
        <v>0</v>
      </c>
      <c r="F18" s="6">
        <f>Tabla1[[#This Row],[ventas]]+Tabla1[[#This Row],[fisico]]-Tabla1[[#This Row],[sitema]]</f>
        <v>-22</v>
      </c>
    </row>
    <row r="19" spans="1:6" x14ac:dyDescent="0.25">
      <c r="A19" s="3">
        <v>9376</v>
      </c>
      <c r="B19" s="4" t="s">
        <v>20</v>
      </c>
      <c r="C19" s="5">
        <v>131</v>
      </c>
      <c r="D19" s="5">
        <v>114</v>
      </c>
      <c r="E19" s="5">
        <v>0</v>
      </c>
      <c r="F19" s="6">
        <f>Tabla1[[#This Row],[ventas]]+Tabla1[[#This Row],[fisico]]-Tabla1[[#This Row],[sitema]]</f>
        <v>-17</v>
      </c>
    </row>
    <row r="20" spans="1:6" x14ac:dyDescent="0.25">
      <c r="A20" s="3">
        <v>9760</v>
      </c>
      <c r="B20" s="4" t="s">
        <v>21</v>
      </c>
      <c r="C20" s="5">
        <v>0</v>
      </c>
      <c r="D20" s="5">
        <v>0</v>
      </c>
      <c r="E20" s="5">
        <v>0</v>
      </c>
      <c r="F20" s="6">
        <f>Tabla1[[#This Row],[ventas]]+Tabla1[[#This Row],[fisico]]-Tabla1[[#This Row],[sitema]]</f>
        <v>0</v>
      </c>
    </row>
    <row r="21" spans="1:6" x14ac:dyDescent="0.25">
      <c r="A21" s="3">
        <v>9993</v>
      </c>
      <c r="B21" s="4" t="s">
        <v>22</v>
      </c>
      <c r="C21" s="5">
        <v>137</v>
      </c>
      <c r="D21" s="5">
        <v>134</v>
      </c>
      <c r="E21" s="5">
        <v>0</v>
      </c>
      <c r="F21" s="6">
        <f>Tabla1[[#This Row],[ventas]]+Tabla1[[#This Row],[fisico]]-Tabla1[[#This Row],[sitema]]</f>
        <v>-3</v>
      </c>
    </row>
    <row r="22" spans="1:6" x14ac:dyDescent="0.25">
      <c r="A22" s="3">
        <v>11945</v>
      </c>
      <c r="B22" s="4" t="s">
        <v>23</v>
      </c>
      <c r="C22" s="5">
        <v>0</v>
      </c>
      <c r="D22" s="5">
        <v>0</v>
      </c>
      <c r="E22" s="5">
        <v>0</v>
      </c>
      <c r="F22" s="6">
        <f>Tabla1[[#This Row],[ventas]]+Tabla1[[#This Row],[fisico]]-Tabla1[[#This Row],[sitema]]</f>
        <v>0</v>
      </c>
    </row>
    <row r="23" spans="1:6" x14ac:dyDescent="0.25">
      <c r="A23" s="3">
        <v>13932</v>
      </c>
      <c r="B23" s="4" t="s">
        <v>24</v>
      </c>
      <c r="C23" s="5">
        <v>0</v>
      </c>
      <c r="D23" s="5">
        <v>0</v>
      </c>
      <c r="E23" s="5">
        <v>0</v>
      </c>
      <c r="F23" s="6">
        <f>Tabla1[[#This Row],[ventas]]+Tabla1[[#This Row],[fisico]]-Tabla1[[#This Row],[sitema]]</f>
        <v>0</v>
      </c>
    </row>
    <row r="24" spans="1:6" x14ac:dyDescent="0.25">
      <c r="A24" s="3">
        <v>8618</v>
      </c>
      <c r="B24" s="4" t="s">
        <v>25</v>
      </c>
      <c r="C24" s="5">
        <v>0</v>
      </c>
      <c r="D24" s="5">
        <v>0</v>
      </c>
      <c r="E24" s="5">
        <v>0</v>
      </c>
      <c r="F24" s="6">
        <f>Tabla1[[#This Row],[ventas]]+Tabla1[[#This Row],[fisico]]-Tabla1[[#This Row],[sitema]]</f>
        <v>0</v>
      </c>
    </row>
    <row r="25" spans="1:6" x14ac:dyDescent="0.25">
      <c r="A25" s="3">
        <v>9598</v>
      </c>
      <c r="B25" s="4" t="s">
        <v>29</v>
      </c>
      <c r="C25" s="5">
        <v>578</v>
      </c>
      <c r="D25" s="5">
        <v>562</v>
      </c>
      <c r="E25" s="5">
        <v>1</v>
      </c>
      <c r="F25" s="6">
        <f>Tabla1[[#This Row],[ventas]]+Tabla1[[#This Row],[fisico]]-Tabla1[[#This Row],[sitema]]</f>
        <v>-15</v>
      </c>
    </row>
    <row r="26" spans="1:6" x14ac:dyDescent="0.25">
      <c r="A26" s="3">
        <v>9599</v>
      </c>
      <c r="B26" s="4" t="s">
        <v>30</v>
      </c>
      <c r="C26" s="5">
        <v>0</v>
      </c>
      <c r="D26" s="5">
        <v>0</v>
      </c>
      <c r="E26" s="5">
        <v>0</v>
      </c>
      <c r="F26" s="6">
        <f>Tabla1[[#This Row],[ventas]]+Tabla1[[#This Row],[fisico]]-Tabla1[[#This Row],[sitema]]</f>
        <v>0</v>
      </c>
    </row>
    <row r="27" spans="1:6" x14ac:dyDescent="0.25">
      <c r="A27" s="3">
        <v>9600</v>
      </c>
      <c r="B27" s="4" t="s">
        <v>31</v>
      </c>
      <c r="C27" s="5">
        <v>275</v>
      </c>
      <c r="D27" s="5">
        <v>273</v>
      </c>
      <c r="E27" s="5">
        <v>0</v>
      </c>
      <c r="F27" s="6">
        <f>Tabla1[[#This Row],[ventas]]+Tabla1[[#This Row],[fisico]]-Tabla1[[#This Row],[sitema]]</f>
        <v>-2</v>
      </c>
    </row>
    <row r="28" spans="1:6" x14ac:dyDescent="0.25">
      <c r="A28" s="3">
        <v>9601</v>
      </c>
      <c r="B28" s="4" t="s">
        <v>32</v>
      </c>
      <c r="C28" s="5">
        <v>0</v>
      </c>
      <c r="D28" s="5">
        <v>0</v>
      </c>
      <c r="E28" s="5">
        <v>0</v>
      </c>
      <c r="F28" s="6">
        <f>Tabla1[[#This Row],[ventas]]+Tabla1[[#This Row],[fisico]]-Tabla1[[#This Row],[sitema]]</f>
        <v>0</v>
      </c>
    </row>
    <row r="29" spans="1:6" x14ac:dyDescent="0.25">
      <c r="A29" s="3">
        <v>9602</v>
      </c>
      <c r="B29" s="4" t="s">
        <v>33</v>
      </c>
      <c r="C29" s="5">
        <v>0</v>
      </c>
      <c r="D29" s="5">
        <v>0</v>
      </c>
      <c r="E29" s="5">
        <v>0</v>
      </c>
      <c r="F29" s="6">
        <f>Tabla1[[#This Row],[ventas]]+Tabla1[[#This Row],[fisico]]-Tabla1[[#This Row],[sitema]]</f>
        <v>0</v>
      </c>
    </row>
    <row r="30" spans="1:6" x14ac:dyDescent="0.25">
      <c r="A30" s="3">
        <v>9603</v>
      </c>
      <c r="B30" s="4" t="s">
        <v>34</v>
      </c>
      <c r="C30" s="5">
        <v>0</v>
      </c>
      <c r="D30" s="5">
        <v>0</v>
      </c>
      <c r="E30" s="5">
        <v>0</v>
      </c>
      <c r="F30" s="6">
        <f>Tabla1[[#This Row],[ventas]]+Tabla1[[#This Row],[fisico]]-Tabla1[[#This Row],[sitema]]</f>
        <v>0</v>
      </c>
    </row>
    <row r="31" spans="1:6" x14ac:dyDescent="0.25">
      <c r="A31" s="3">
        <v>9604</v>
      </c>
      <c r="B31" s="4" t="s">
        <v>35</v>
      </c>
      <c r="C31" s="5">
        <v>0</v>
      </c>
      <c r="D31" s="5">
        <v>0</v>
      </c>
      <c r="E31" s="5">
        <v>0</v>
      </c>
      <c r="F31" s="6">
        <f>Tabla1[[#This Row],[ventas]]+Tabla1[[#This Row],[fisico]]-Tabla1[[#This Row],[sitema]]</f>
        <v>0</v>
      </c>
    </row>
    <row r="32" spans="1:6" x14ac:dyDescent="0.25">
      <c r="A32" s="3">
        <v>14469</v>
      </c>
      <c r="B32" s="4" t="s">
        <v>36</v>
      </c>
      <c r="C32" s="5">
        <v>0</v>
      </c>
      <c r="D32" s="5">
        <v>0</v>
      </c>
      <c r="E32" s="5">
        <v>0</v>
      </c>
      <c r="F32" s="6">
        <f>Tabla1[[#This Row],[ventas]]+Tabla1[[#This Row],[fisico]]-Tabla1[[#This Row],[sitema]]</f>
        <v>0</v>
      </c>
    </row>
    <row r="33" spans="1:6" x14ac:dyDescent="0.25">
      <c r="A33" s="3">
        <v>9599</v>
      </c>
      <c r="B33" s="4" t="s">
        <v>30</v>
      </c>
      <c r="C33" s="5">
        <v>0</v>
      </c>
      <c r="D33" s="5">
        <v>0</v>
      </c>
      <c r="E33" s="5">
        <v>0</v>
      </c>
      <c r="F33" s="6">
        <f>Tabla1[[#This Row],[ventas]]+Tabla1[[#This Row],[fisico]]-Tabla1[[#This Row],[sitema]]</f>
        <v>0</v>
      </c>
    </row>
    <row r="34" spans="1:6" x14ac:dyDescent="0.25">
      <c r="A34" s="3">
        <v>6724</v>
      </c>
      <c r="B34" s="4" t="s">
        <v>37</v>
      </c>
      <c r="C34" s="5">
        <v>0</v>
      </c>
      <c r="D34" s="5">
        <v>0</v>
      </c>
      <c r="E34" s="5">
        <v>0</v>
      </c>
      <c r="F34" s="6">
        <f>Tabla1[[#This Row],[ventas]]+Tabla1[[#This Row],[fisico]]-Tabla1[[#This Row],[sitema]]</f>
        <v>0</v>
      </c>
    </row>
    <row r="35" spans="1:6" x14ac:dyDescent="0.25">
      <c r="A35" s="3">
        <v>1410</v>
      </c>
      <c r="B35" s="5" t="s">
        <v>38</v>
      </c>
      <c r="C35" s="5">
        <v>0</v>
      </c>
      <c r="D35" s="5">
        <v>0</v>
      </c>
      <c r="E35" s="5">
        <v>0</v>
      </c>
      <c r="F35" s="6">
        <f>Tabla1[[#This Row],[ventas]]+Tabla1[[#This Row],[fisico]]-Tabla1[[#This Row],[sitema]]</f>
        <v>0</v>
      </c>
    </row>
    <row r="36" spans="1:6" x14ac:dyDescent="0.25">
      <c r="A36" s="3">
        <v>1412</v>
      </c>
      <c r="B36" s="5" t="s">
        <v>39</v>
      </c>
      <c r="C36" s="5">
        <v>0</v>
      </c>
      <c r="D36" s="5">
        <v>0</v>
      </c>
      <c r="E36" s="5">
        <v>0</v>
      </c>
      <c r="F36" s="6">
        <f>Tabla1[[#This Row],[ventas]]+Tabla1[[#This Row],[fisico]]-Tabla1[[#This Row],[sitema]]</f>
        <v>0</v>
      </c>
    </row>
    <row r="37" spans="1:6" x14ac:dyDescent="0.25">
      <c r="A37" s="3">
        <v>1414</v>
      </c>
      <c r="B37" s="5" t="s">
        <v>40</v>
      </c>
      <c r="C37" s="5">
        <v>0</v>
      </c>
      <c r="D37" s="5">
        <v>0</v>
      </c>
      <c r="E37" s="5">
        <v>0</v>
      </c>
      <c r="F37" s="6">
        <f>Tabla1[[#This Row],[ventas]]+Tabla1[[#This Row],[fisico]]-Tabla1[[#This Row],[sitema]]</f>
        <v>0</v>
      </c>
    </row>
    <row r="38" spans="1:6" x14ac:dyDescent="0.25">
      <c r="A38" s="3">
        <v>1416</v>
      </c>
      <c r="B38" s="5" t="s">
        <v>41</v>
      </c>
      <c r="C38" s="5">
        <v>0</v>
      </c>
      <c r="D38" s="5">
        <v>0</v>
      </c>
      <c r="E38" s="5">
        <v>0</v>
      </c>
      <c r="F38" s="6">
        <f>Tabla1[[#This Row],[ventas]]+Tabla1[[#This Row],[fisico]]-Tabla1[[#This Row],[sitema]]</f>
        <v>0</v>
      </c>
    </row>
    <row r="39" spans="1:6" x14ac:dyDescent="0.25">
      <c r="A39" s="3">
        <v>1418</v>
      </c>
      <c r="B39" s="5" t="s">
        <v>42</v>
      </c>
      <c r="C39" s="5">
        <v>16</v>
      </c>
      <c r="D39" s="5">
        <v>6</v>
      </c>
      <c r="E39" s="5">
        <v>0</v>
      </c>
      <c r="F39" s="6">
        <f>Tabla1[[#This Row],[ventas]]+Tabla1[[#This Row],[fisico]]-Tabla1[[#This Row],[sitema]]</f>
        <v>-10</v>
      </c>
    </row>
    <row r="40" spans="1:6" x14ac:dyDescent="0.25">
      <c r="A40" s="3">
        <v>1419</v>
      </c>
      <c r="B40" s="5" t="s">
        <v>43</v>
      </c>
      <c r="C40" s="5">
        <v>0</v>
      </c>
      <c r="D40" s="5">
        <v>0</v>
      </c>
      <c r="E40" s="5">
        <v>0</v>
      </c>
      <c r="F40" s="6">
        <f>Tabla1[[#This Row],[ventas]]+Tabla1[[#This Row],[fisico]]-Tabla1[[#This Row],[sitema]]</f>
        <v>0</v>
      </c>
    </row>
    <row r="41" spans="1:6" x14ac:dyDescent="0.25">
      <c r="A41" s="3">
        <v>1469</v>
      </c>
      <c r="B41" s="5" t="s">
        <v>44</v>
      </c>
      <c r="C41" s="5">
        <v>0</v>
      </c>
      <c r="D41" s="5">
        <v>0</v>
      </c>
      <c r="E41" s="5">
        <v>0</v>
      </c>
      <c r="F41" s="6">
        <f>Tabla1[[#This Row],[ventas]]+Tabla1[[#This Row],[fisico]]-Tabla1[[#This Row],[sitema]]</f>
        <v>0</v>
      </c>
    </row>
    <row r="42" spans="1:6" x14ac:dyDescent="0.25">
      <c r="A42" s="3">
        <v>2173</v>
      </c>
      <c r="B42" s="5" t="s">
        <v>45</v>
      </c>
      <c r="C42" s="5">
        <v>0</v>
      </c>
      <c r="D42" s="5">
        <v>0</v>
      </c>
      <c r="E42" s="5">
        <v>0</v>
      </c>
      <c r="F42" s="6">
        <f>Tabla1[[#This Row],[ventas]]+Tabla1[[#This Row],[fisico]]-Tabla1[[#This Row],[sitema]]</f>
        <v>0</v>
      </c>
    </row>
    <row r="43" spans="1:6" x14ac:dyDescent="0.25">
      <c r="A43" s="3">
        <v>2174</v>
      </c>
      <c r="B43" s="5" t="s">
        <v>46</v>
      </c>
      <c r="C43" s="5">
        <v>218</v>
      </c>
      <c r="D43" s="5">
        <v>158</v>
      </c>
      <c r="E43" s="5">
        <v>0</v>
      </c>
      <c r="F43" s="6">
        <f>Tabla1[[#This Row],[ventas]]+Tabla1[[#This Row],[fisico]]-Tabla1[[#This Row],[sitema]]</f>
        <v>-60</v>
      </c>
    </row>
    <row r="44" spans="1:6" x14ac:dyDescent="0.25">
      <c r="A44" s="3">
        <v>2175</v>
      </c>
      <c r="B44" s="5" t="s">
        <v>47</v>
      </c>
      <c r="C44" s="5">
        <v>8</v>
      </c>
      <c r="D44" s="5"/>
      <c r="E44" s="5"/>
      <c r="F44" s="6">
        <f>Tabla1[[#This Row],[ventas]]+Tabla1[[#This Row],[fisico]]-Tabla1[[#This Row],[sitema]]</f>
        <v>-8</v>
      </c>
    </row>
    <row r="45" spans="1:6" x14ac:dyDescent="0.25">
      <c r="A45" s="3">
        <v>2176</v>
      </c>
      <c r="B45" s="5" t="s">
        <v>48</v>
      </c>
      <c r="C45" s="5">
        <v>0</v>
      </c>
      <c r="D45" s="5">
        <v>0</v>
      </c>
      <c r="E45" s="5">
        <v>0</v>
      </c>
      <c r="F45" s="6">
        <f>Tabla1[[#This Row],[ventas]]+Tabla1[[#This Row],[fisico]]-Tabla1[[#This Row],[sitema]]</f>
        <v>0</v>
      </c>
    </row>
    <row r="46" spans="1:6" x14ac:dyDescent="0.25">
      <c r="A46" s="3">
        <v>2177</v>
      </c>
      <c r="B46" s="5" t="s">
        <v>49</v>
      </c>
      <c r="C46" s="5">
        <v>16</v>
      </c>
      <c r="D46" s="5"/>
      <c r="E46" s="5"/>
      <c r="F46" s="6">
        <f>Tabla1[[#This Row],[ventas]]+Tabla1[[#This Row],[fisico]]-Tabla1[[#This Row],[sitema]]</f>
        <v>-16</v>
      </c>
    </row>
    <row r="47" spans="1:6" x14ac:dyDescent="0.25">
      <c r="A47" s="3">
        <v>2178</v>
      </c>
      <c r="B47" s="5" t="s">
        <v>50</v>
      </c>
      <c r="C47" s="5">
        <v>253</v>
      </c>
      <c r="D47" s="5">
        <v>119</v>
      </c>
      <c r="E47" s="5">
        <v>0</v>
      </c>
      <c r="F47" s="6">
        <f>Tabla1[[#This Row],[ventas]]+Tabla1[[#This Row],[fisico]]-Tabla1[[#This Row],[sitema]]</f>
        <v>-134</v>
      </c>
    </row>
    <row r="48" spans="1:6" x14ac:dyDescent="0.25">
      <c r="A48" s="3">
        <v>2179</v>
      </c>
      <c r="B48" s="5" t="s">
        <v>51</v>
      </c>
      <c r="C48" s="5">
        <v>1</v>
      </c>
      <c r="D48" s="5"/>
      <c r="E48" s="5"/>
      <c r="F48" s="6">
        <f>Tabla1[[#This Row],[ventas]]+Tabla1[[#This Row],[fisico]]-Tabla1[[#This Row],[sitema]]</f>
        <v>-1</v>
      </c>
    </row>
    <row r="49" spans="1:6" x14ac:dyDescent="0.25">
      <c r="A49" s="3">
        <v>2180</v>
      </c>
      <c r="B49" s="5" t="s">
        <v>52</v>
      </c>
      <c r="C49" s="5">
        <v>367</v>
      </c>
      <c r="D49" s="5">
        <v>313</v>
      </c>
      <c r="E49" s="5">
        <v>0</v>
      </c>
      <c r="F49" s="6">
        <f>Tabla1[[#This Row],[ventas]]+Tabla1[[#This Row],[fisico]]-Tabla1[[#This Row],[sitema]]</f>
        <v>-54</v>
      </c>
    </row>
    <row r="50" spans="1:6" x14ac:dyDescent="0.25">
      <c r="A50" s="3">
        <v>2181</v>
      </c>
      <c r="B50" s="5" t="s">
        <v>53</v>
      </c>
      <c r="C50" s="5">
        <v>1</v>
      </c>
      <c r="D50" s="5">
        <v>1</v>
      </c>
      <c r="E50" s="5">
        <v>0</v>
      </c>
      <c r="F50" s="6">
        <f>Tabla1[[#This Row],[ventas]]+Tabla1[[#This Row],[fisico]]-Tabla1[[#This Row],[sitema]]</f>
        <v>0</v>
      </c>
    </row>
    <row r="51" spans="1:6" x14ac:dyDescent="0.25">
      <c r="A51" s="3">
        <v>2182</v>
      </c>
      <c r="B51" s="5" t="s">
        <v>54</v>
      </c>
      <c r="C51" s="5">
        <v>0</v>
      </c>
      <c r="D51" s="5">
        <v>0</v>
      </c>
      <c r="E51" s="5">
        <v>0</v>
      </c>
      <c r="F51" s="6">
        <f>Tabla1[[#This Row],[ventas]]+Tabla1[[#This Row],[fisico]]-Tabla1[[#This Row],[sitema]]</f>
        <v>0</v>
      </c>
    </row>
    <row r="52" spans="1:6" x14ac:dyDescent="0.25">
      <c r="A52" s="3">
        <v>2727</v>
      </c>
      <c r="B52" s="5" t="s">
        <v>55</v>
      </c>
      <c r="C52" s="5">
        <v>0</v>
      </c>
      <c r="D52" s="5">
        <v>0</v>
      </c>
      <c r="E52" s="5">
        <v>0</v>
      </c>
      <c r="F52" s="6">
        <f>Tabla1[[#This Row],[ventas]]+Tabla1[[#This Row],[fisico]]-Tabla1[[#This Row],[sitema]]</f>
        <v>0</v>
      </c>
    </row>
    <row r="53" spans="1:6" x14ac:dyDescent="0.25">
      <c r="A53" s="3">
        <v>2728</v>
      </c>
      <c r="B53" s="4" t="s">
        <v>56</v>
      </c>
      <c r="C53" s="5">
        <v>0</v>
      </c>
      <c r="D53" s="5">
        <v>0</v>
      </c>
      <c r="E53" s="5">
        <v>0</v>
      </c>
      <c r="F53" s="6">
        <f>Tabla1[[#This Row],[ventas]]+Tabla1[[#This Row],[fisico]]-Tabla1[[#This Row],[sitema]]</f>
        <v>0</v>
      </c>
    </row>
    <row r="54" spans="1:6" x14ac:dyDescent="0.25">
      <c r="A54" s="3">
        <v>2729</v>
      </c>
      <c r="B54" s="4" t="s">
        <v>57</v>
      </c>
      <c r="C54" s="5">
        <v>0</v>
      </c>
      <c r="D54" s="5">
        <v>0</v>
      </c>
      <c r="E54" s="5">
        <v>0</v>
      </c>
      <c r="F54" s="6">
        <f>Tabla1[[#This Row],[ventas]]+Tabla1[[#This Row],[fisico]]-Tabla1[[#This Row],[sitema]]</f>
        <v>0</v>
      </c>
    </row>
    <row r="55" spans="1:6" x14ac:dyDescent="0.25">
      <c r="A55" s="3">
        <v>2730</v>
      </c>
      <c r="B55" s="4" t="s">
        <v>58</v>
      </c>
      <c r="C55" s="5">
        <v>2</v>
      </c>
      <c r="D55" s="5"/>
      <c r="E55" s="5"/>
      <c r="F55" s="6">
        <f>Tabla1[[#This Row],[ventas]]+Tabla1[[#This Row],[fisico]]-Tabla1[[#This Row],[sitema]]</f>
        <v>-2</v>
      </c>
    </row>
    <row r="56" spans="1:6" x14ac:dyDescent="0.25">
      <c r="A56" s="3">
        <v>2731</v>
      </c>
      <c r="B56" s="4" t="s">
        <v>59</v>
      </c>
      <c r="C56" s="5">
        <v>0</v>
      </c>
      <c r="D56" s="5">
        <v>0</v>
      </c>
      <c r="E56" s="5">
        <v>0</v>
      </c>
      <c r="F56" s="6">
        <f>Tabla1[[#This Row],[ventas]]+Tabla1[[#This Row],[fisico]]-Tabla1[[#This Row],[sitema]]</f>
        <v>0</v>
      </c>
    </row>
    <row r="57" spans="1:6" x14ac:dyDescent="0.25">
      <c r="A57" s="3">
        <v>2732</v>
      </c>
      <c r="B57" s="4" t="s">
        <v>60</v>
      </c>
      <c r="C57" s="5">
        <v>439</v>
      </c>
      <c r="D57" s="5">
        <v>433</v>
      </c>
      <c r="E57" s="5">
        <v>0</v>
      </c>
      <c r="F57" s="6">
        <f>Tabla1[[#This Row],[ventas]]+Tabla1[[#This Row],[fisico]]-Tabla1[[#This Row],[sitema]]</f>
        <v>-6</v>
      </c>
    </row>
    <row r="58" spans="1:6" x14ac:dyDescent="0.25">
      <c r="A58" s="3">
        <v>2733</v>
      </c>
      <c r="B58" s="4" t="s">
        <v>61</v>
      </c>
      <c r="C58" s="5">
        <v>78</v>
      </c>
      <c r="D58" s="5">
        <v>71</v>
      </c>
      <c r="E58" s="5">
        <v>0</v>
      </c>
      <c r="F58" s="6">
        <f>Tabla1[[#This Row],[ventas]]+Tabla1[[#This Row],[fisico]]-Tabla1[[#This Row],[sitema]]</f>
        <v>-7</v>
      </c>
    </row>
    <row r="59" spans="1:6" x14ac:dyDescent="0.25">
      <c r="A59" s="3">
        <v>3319</v>
      </c>
      <c r="B59" s="4" t="s">
        <v>62</v>
      </c>
      <c r="C59" s="5">
        <v>0</v>
      </c>
      <c r="D59" s="5">
        <v>0</v>
      </c>
      <c r="E59" s="5">
        <v>0</v>
      </c>
      <c r="F59" s="6">
        <f>Tabla1[[#This Row],[ventas]]+Tabla1[[#This Row],[fisico]]-Tabla1[[#This Row],[sitema]]</f>
        <v>0</v>
      </c>
    </row>
    <row r="60" spans="1:6" x14ac:dyDescent="0.25">
      <c r="A60" s="3">
        <v>3320</v>
      </c>
      <c r="B60" s="4" t="s">
        <v>63</v>
      </c>
      <c r="C60" s="5">
        <v>0</v>
      </c>
      <c r="D60" s="5">
        <v>0</v>
      </c>
      <c r="E60" s="5">
        <v>0</v>
      </c>
      <c r="F60" s="6">
        <f>Tabla1[[#This Row],[ventas]]+Tabla1[[#This Row],[fisico]]-Tabla1[[#This Row],[sitema]]</f>
        <v>0</v>
      </c>
    </row>
    <row r="61" spans="1:6" x14ac:dyDescent="0.25">
      <c r="A61" s="3">
        <v>3322</v>
      </c>
      <c r="B61" s="4" t="s">
        <v>64</v>
      </c>
      <c r="C61" s="5">
        <v>0</v>
      </c>
      <c r="D61" s="5">
        <v>0</v>
      </c>
      <c r="E61" s="5">
        <v>0</v>
      </c>
      <c r="F61" s="6">
        <f>Tabla1[[#This Row],[ventas]]+Tabla1[[#This Row],[fisico]]-Tabla1[[#This Row],[sitema]]</f>
        <v>0</v>
      </c>
    </row>
    <row r="62" spans="1:6" x14ac:dyDescent="0.25">
      <c r="A62" s="3">
        <v>3323</v>
      </c>
      <c r="B62" s="4" t="s">
        <v>65</v>
      </c>
      <c r="C62" s="5">
        <v>0</v>
      </c>
      <c r="D62" s="5">
        <v>0</v>
      </c>
      <c r="E62" s="5">
        <v>0</v>
      </c>
      <c r="F62" s="6">
        <f>Tabla1[[#This Row],[ventas]]+Tabla1[[#This Row],[fisico]]-Tabla1[[#This Row],[sitema]]</f>
        <v>0</v>
      </c>
    </row>
    <row r="63" spans="1:6" x14ac:dyDescent="0.25">
      <c r="A63" s="3">
        <v>3324</v>
      </c>
      <c r="B63" s="4" t="s">
        <v>66</v>
      </c>
      <c r="C63" s="5">
        <v>0</v>
      </c>
      <c r="D63" s="5">
        <v>0</v>
      </c>
      <c r="E63" s="5">
        <v>0</v>
      </c>
      <c r="F63" s="6">
        <f>Tabla1[[#This Row],[ventas]]+Tabla1[[#This Row],[fisico]]-Tabla1[[#This Row],[sitema]]</f>
        <v>0</v>
      </c>
    </row>
    <row r="64" spans="1:6" x14ac:dyDescent="0.25">
      <c r="A64" s="3">
        <v>3325</v>
      </c>
      <c r="B64" s="4" t="s">
        <v>67</v>
      </c>
      <c r="C64" s="5">
        <v>296</v>
      </c>
      <c r="D64" s="5"/>
      <c r="E64" s="5"/>
      <c r="F64" s="6">
        <f>Tabla1[[#This Row],[ventas]]+Tabla1[[#This Row],[fisico]]-Tabla1[[#This Row],[sitema]]</f>
        <v>-296</v>
      </c>
    </row>
    <row r="65" spans="1:6" x14ac:dyDescent="0.25">
      <c r="A65" s="3">
        <v>3326</v>
      </c>
      <c r="B65" s="4" t="s">
        <v>68</v>
      </c>
      <c r="C65" s="5">
        <v>393</v>
      </c>
      <c r="D65" s="5"/>
      <c r="E65" s="5"/>
      <c r="F65" s="6">
        <f>Tabla1[[#This Row],[ventas]]+Tabla1[[#This Row],[fisico]]-Tabla1[[#This Row],[sitema]]</f>
        <v>-393</v>
      </c>
    </row>
    <row r="66" spans="1:6" x14ac:dyDescent="0.25">
      <c r="A66" s="3">
        <v>3328</v>
      </c>
      <c r="B66" s="4" t="s">
        <v>69</v>
      </c>
      <c r="C66" s="5">
        <v>0</v>
      </c>
      <c r="D66" s="5">
        <v>0</v>
      </c>
      <c r="E66" s="5">
        <v>0</v>
      </c>
      <c r="F66" s="6">
        <f>Tabla1[[#This Row],[ventas]]+Tabla1[[#This Row],[fisico]]-Tabla1[[#This Row],[sitema]]</f>
        <v>0</v>
      </c>
    </row>
    <row r="67" spans="1:6" x14ac:dyDescent="0.25">
      <c r="A67" s="3">
        <v>3883</v>
      </c>
      <c r="B67" s="4" t="s">
        <v>70</v>
      </c>
      <c r="C67" s="5">
        <v>0</v>
      </c>
      <c r="D67" s="5">
        <v>0</v>
      </c>
      <c r="E67" s="5">
        <v>0</v>
      </c>
      <c r="F67" s="6">
        <f>Tabla1[[#This Row],[ventas]]+Tabla1[[#This Row],[fisico]]-Tabla1[[#This Row],[sitema]]</f>
        <v>0</v>
      </c>
    </row>
    <row r="68" spans="1:6" x14ac:dyDescent="0.25">
      <c r="A68" s="3">
        <v>3884</v>
      </c>
      <c r="B68" s="4" t="s">
        <v>71</v>
      </c>
      <c r="C68" s="5">
        <v>3</v>
      </c>
      <c r="D68" s="5"/>
      <c r="E68" s="5"/>
      <c r="F68" s="6">
        <f>Tabla1[[#This Row],[ventas]]+Tabla1[[#This Row],[fisico]]-Tabla1[[#This Row],[sitema]]</f>
        <v>-3</v>
      </c>
    </row>
    <row r="69" spans="1:6" x14ac:dyDescent="0.25">
      <c r="A69" s="3">
        <v>3885</v>
      </c>
      <c r="B69" s="4" t="s">
        <v>72</v>
      </c>
      <c r="C69" s="5">
        <v>0</v>
      </c>
      <c r="D69" s="5">
        <v>0</v>
      </c>
      <c r="E69" s="5">
        <v>0</v>
      </c>
      <c r="F69" s="6">
        <f>Tabla1[[#This Row],[ventas]]+Tabla1[[#This Row],[fisico]]-Tabla1[[#This Row],[sitema]]</f>
        <v>0</v>
      </c>
    </row>
    <row r="70" spans="1:6" x14ac:dyDescent="0.25">
      <c r="A70" s="3">
        <v>4951</v>
      </c>
      <c r="B70" s="4" t="s">
        <v>73</v>
      </c>
      <c r="C70" s="5">
        <v>0</v>
      </c>
      <c r="D70" s="5">
        <v>0</v>
      </c>
      <c r="E70" s="5">
        <v>0</v>
      </c>
      <c r="F70" s="6">
        <f>Tabla1[[#This Row],[ventas]]+Tabla1[[#This Row],[fisico]]-Tabla1[[#This Row],[sitema]]</f>
        <v>0</v>
      </c>
    </row>
    <row r="71" spans="1:6" x14ac:dyDescent="0.25">
      <c r="A71" s="3">
        <v>5101</v>
      </c>
      <c r="B71" s="4" t="s">
        <v>74</v>
      </c>
      <c r="C71" s="5">
        <v>14</v>
      </c>
      <c r="D71" s="5"/>
      <c r="E71" s="5"/>
      <c r="F71" s="6">
        <f>Tabla1[[#This Row],[ventas]]+Tabla1[[#This Row],[fisico]]-Tabla1[[#This Row],[sitema]]</f>
        <v>-14</v>
      </c>
    </row>
    <row r="72" spans="1:6" x14ac:dyDescent="0.25">
      <c r="A72" s="3">
        <v>5102</v>
      </c>
      <c r="B72" s="4" t="s">
        <v>75</v>
      </c>
      <c r="C72" s="5">
        <v>0</v>
      </c>
      <c r="D72" s="5">
        <v>0</v>
      </c>
      <c r="E72" s="5">
        <v>0</v>
      </c>
      <c r="F72" s="6">
        <f>Tabla1[[#This Row],[ventas]]+Tabla1[[#This Row],[fisico]]-Tabla1[[#This Row],[sitema]]</f>
        <v>0</v>
      </c>
    </row>
    <row r="73" spans="1:6" x14ac:dyDescent="0.25">
      <c r="A73" s="3">
        <v>5103</v>
      </c>
      <c r="B73" s="4" t="s">
        <v>76</v>
      </c>
      <c r="C73" s="5">
        <v>4</v>
      </c>
      <c r="D73" s="5"/>
      <c r="E73" s="5"/>
      <c r="F73" s="6">
        <f>Tabla1[[#This Row],[ventas]]+Tabla1[[#This Row],[fisico]]-Tabla1[[#This Row],[sitema]]</f>
        <v>-4</v>
      </c>
    </row>
    <row r="74" spans="1:6" x14ac:dyDescent="0.25">
      <c r="A74" s="3">
        <v>5849</v>
      </c>
      <c r="B74" s="4" t="s">
        <v>77</v>
      </c>
      <c r="C74" s="5">
        <v>2</v>
      </c>
      <c r="D74" s="5"/>
      <c r="E74" s="5"/>
      <c r="F74" s="6">
        <f>Tabla1[[#This Row],[ventas]]+Tabla1[[#This Row],[fisico]]-Tabla1[[#This Row],[sitema]]</f>
        <v>-2</v>
      </c>
    </row>
    <row r="75" spans="1:6" x14ac:dyDescent="0.25">
      <c r="A75" s="3">
        <v>6404</v>
      </c>
      <c r="B75" s="4" t="s">
        <v>78</v>
      </c>
      <c r="C75" s="5">
        <v>1</v>
      </c>
      <c r="D75" s="5">
        <v>1</v>
      </c>
      <c r="E75" s="5">
        <v>0</v>
      </c>
      <c r="F75" s="6">
        <f>Tabla1[[#This Row],[ventas]]+Tabla1[[#This Row],[fisico]]-Tabla1[[#This Row],[sitema]]</f>
        <v>0</v>
      </c>
    </row>
    <row r="76" spans="1:6" x14ac:dyDescent="0.25">
      <c r="A76" s="3">
        <v>6566</v>
      </c>
      <c r="B76" s="4" t="s">
        <v>79</v>
      </c>
      <c r="C76" s="5">
        <v>11</v>
      </c>
      <c r="D76" s="5"/>
      <c r="E76" s="5"/>
      <c r="F76" s="6">
        <f>Tabla1[[#This Row],[ventas]]+Tabla1[[#This Row],[fisico]]-Tabla1[[#This Row],[sitema]]</f>
        <v>-11</v>
      </c>
    </row>
    <row r="77" spans="1:6" x14ac:dyDescent="0.25">
      <c r="A77" s="3">
        <v>6567</v>
      </c>
      <c r="B77" s="4" t="s">
        <v>80</v>
      </c>
      <c r="C77" s="5">
        <v>1470</v>
      </c>
      <c r="D77" s="5"/>
      <c r="E77" s="5"/>
      <c r="F77" s="6">
        <f>Tabla1[[#This Row],[ventas]]+Tabla1[[#This Row],[fisico]]-Tabla1[[#This Row],[sitema]]</f>
        <v>-1470</v>
      </c>
    </row>
    <row r="78" spans="1:6" x14ac:dyDescent="0.25">
      <c r="A78" s="3">
        <v>6914</v>
      </c>
      <c r="B78" s="4" t="s">
        <v>81</v>
      </c>
      <c r="C78" s="5">
        <v>0</v>
      </c>
      <c r="D78" s="5">
        <v>0</v>
      </c>
      <c r="E78" s="5">
        <v>0</v>
      </c>
      <c r="F78" s="6">
        <f>Tabla1[[#This Row],[ventas]]+Tabla1[[#This Row],[fisico]]-Tabla1[[#This Row],[sitema]]</f>
        <v>0</v>
      </c>
    </row>
    <row r="79" spans="1:6" x14ac:dyDescent="0.25">
      <c r="A79" s="3">
        <v>7137</v>
      </c>
      <c r="B79" s="4" t="s">
        <v>82</v>
      </c>
      <c r="C79" s="5">
        <v>0</v>
      </c>
      <c r="D79" s="5">
        <v>0</v>
      </c>
      <c r="E79" s="5">
        <v>0</v>
      </c>
      <c r="F79" s="6">
        <f>Tabla1[[#This Row],[ventas]]+Tabla1[[#This Row],[fisico]]-Tabla1[[#This Row],[sitema]]</f>
        <v>0</v>
      </c>
    </row>
    <row r="80" spans="1:6" x14ac:dyDescent="0.25">
      <c r="A80" s="3">
        <v>7139</v>
      </c>
      <c r="B80" s="4" t="s">
        <v>83</v>
      </c>
      <c r="C80" s="5">
        <v>0</v>
      </c>
      <c r="D80" s="5">
        <v>0</v>
      </c>
      <c r="E80" s="5">
        <v>0</v>
      </c>
      <c r="F80" s="6">
        <f>Tabla1[[#This Row],[ventas]]+Tabla1[[#This Row],[fisico]]-Tabla1[[#This Row],[sitema]]</f>
        <v>0</v>
      </c>
    </row>
    <row r="81" spans="1:6" x14ac:dyDescent="0.25">
      <c r="A81" s="3">
        <v>7147</v>
      </c>
      <c r="B81" s="4" t="s">
        <v>84</v>
      </c>
      <c r="C81" s="5">
        <v>0</v>
      </c>
      <c r="D81" s="5">
        <v>0</v>
      </c>
      <c r="E81" s="5">
        <v>0</v>
      </c>
      <c r="F81" s="6">
        <f>Tabla1[[#This Row],[ventas]]+Tabla1[[#This Row],[fisico]]-Tabla1[[#This Row],[sitema]]</f>
        <v>0</v>
      </c>
    </row>
    <row r="82" spans="1:6" x14ac:dyDescent="0.25">
      <c r="A82" s="3">
        <v>7148</v>
      </c>
      <c r="B82" s="4" t="s">
        <v>85</v>
      </c>
      <c r="C82" s="5">
        <v>0</v>
      </c>
      <c r="D82" s="5">
        <v>0</v>
      </c>
      <c r="E82" s="5">
        <v>0</v>
      </c>
      <c r="F82" s="6">
        <f>Tabla1[[#This Row],[ventas]]+Tabla1[[#This Row],[fisico]]-Tabla1[[#This Row],[sitema]]</f>
        <v>0</v>
      </c>
    </row>
    <row r="83" spans="1:6" x14ac:dyDescent="0.25">
      <c r="A83" s="3">
        <v>7239</v>
      </c>
      <c r="B83" s="4" t="s">
        <v>86</v>
      </c>
      <c r="C83" s="5">
        <v>0</v>
      </c>
      <c r="D83" s="5">
        <v>0</v>
      </c>
      <c r="E83" s="5">
        <v>0</v>
      </c>
      <c r="F83" s="6">
        <f>Tabla1[[#This Row],[ventas]]+Tabla1[[#This Row],[fisico]]-Tabla1[[#This Row],[sitema]]</f>
        <v>0</v>
      </c>
    </row>
    <row r="84" spans="1:6" x14ac:dyDescent="0.25">
      <c r="A84" s="3">
        <v>7240</v>
      </c>
      <c r="B84" s="4" t="s">
        <v>87</v>
      </c>
      <c r="C84" s="5">
        <v>0</v>
      </c>
      <c r="D84" s="5">
        <v>0</v>
      </c>
      <c r="E84" s="5">
        <v>0</v>
      </c>
      <c r="F84" s="6">
        <f>Tabla1[[#This Row],[ventas]]+Tabla1[[#This Row],[fisico]]-Tabla1[[#This Row],[sitema]]</f>
        <v>0</v>
      </c>
    </row>
    <row r="85" spans="1:6" x14ac:dyDescent="0.25">
      <c r="A85" s="3">
        <v>7241</v>
      </c>
      <c r="B85" s="4" t="s">
        <v>88</v>
      </c>
      <c r="C85" s="5">
        <v>51</v>
      </c>
      <c r="D85" s="5"/>
      <c r="E85" s="5"/>
      <c r="F85" s="6">
        <f>Tabla1[[#This Row],[ventas]]+Tabla1[[#This Row],[fisico]]-Tabla1[[#This Row],[sitema]]</f>
        <v>-51</v>
      </c>
    </row>
    <row r="86" spans="1:6" x14ac:dyDescent="0.25">
      <c r="A86" s="3">
        <v>8594</v>
      </c>
      <c r="B86" s="4" t="s">
        <v>89</v>
      </c>
      <c r="C86" s="5">
        <v>0</v>
      </c>
      <c r="D86" s="5">
        <v>0</v>
      </c>
      <c r="E86" s="5"/>
      <c r="F86" s="6">
        <f>Tabla1[[#This Row],[ventas]]+Tabla1[[#This Row],[fisico]]-Tabla1[[#This Row],[sitema]]</f>
        <v>0</v>
      </c>
    </row>
    <row r="87" spans="1:6" x14ac:dyDescent="0.25">
      <c r="A87" s="3">
        <v>8602</v>
      </c>
      <c r="B87" s="4" t="s">
        <v>90</v>
      </c>
      <c r="C87" s="5">
        <v>0</v>
      </c>
      <c r="D87" s="5">
        <v>0</v>
      </c>
      <c r="E87" s="5">
        <v>0</v>
      </c>
      <c r="F87" s="6">
        <f>Tabla1[[#This Row],[ventas]]+Tabla1[[#This Row],[fisico]]-Tabla1[[#This Row],[sitema]]</f>
        <v>0</v>
      </c>
    </row>
    <row r="88" spans="1:6" x14ac:dyDescent="0.25">
      <c r="A88" s="3">
        <v>8647</v>
      </c>
      <c r="B88" s="4" t="s">
        <v>91</v>
      </c>
      <c r="C88" s="5">
        <v>0</v>
      </c>
      <c r="D88" s="5">
        <v>0</v>
      </c>
      <c r="E88" s="5">
        <v>0</v>
      </c>
      <c r="F88" s="6">
        <f>Tabla1[[#This Row],[ventas]]+Tabla1[[#This Row],[fisico]]-Tabla1[[#This Row],[sitema]]</f>
        <v>0</v>
      </c>
    </row>
    <row r="89" spans="1:6" x14ac:dyDescent="0.25">
      <c r="A89" s="3">
        <v>8648</v>
      </c>
      <c r="B89" s="4" t="s">
        <v>92</v>
      </c>
      <c r="C89" s="5">
        <v>0</v>
      </c>
      <c r="D89" s="5">
        <v>0</v>
      </c>
      <c r="E89" s="5">
        <v>0</v>
      </c>
      <c r="F89" s="6">
        <f>Tabla1[[#This Row],[ventas]]+Tabla1[[#This Row],[fisico]]-Tabla1[[#This Row],[sitema]]</f>
        <v>0</v>
      </c>
    </row>
    <row r="90" spans="1:6" x14ac:dyDescent="0.25">
      <c r="A90" s="3">
        <v>8649</v>
      </c>
      <c r="B90" s="4" t="s">
        <v>93</v>
      </c>
      <c r="C90" s="5">
        <v>0</v>
      </c>
      <c r="D90" s="5">
        <v>0</v>
      </c>
      <c r="E90" s="5">
        <v>0</v>
      </c>
      <c r="F90" s="6">
        <f>Tabla1[[#This Row],[ventas]]+Tabla1[[#This Row],[fisico]]-Tabla1[[#This Row],[sitema]]</f>
        <v>0</v>
      </c>
    </row>
    <row r="91" spans="1:6" x14ac:dyDescent="0.25">
      <c r="A91" s="3">
        <v>8650</v>
      </c>
      <c r="B91" s="4" t="s">
        <v>94</v>
      </c>
      <c r="C91" s="5">
        <v>0</v>
      </c>
      <c r="D91" s="5">
        <v>0</v>
      </c>
      <c r="E91" s="5">
        <v>0</v>
      </c>
      <c r="F91" s="6">
        <f>Tabla1[[#This Row],[ventas]]+Tabla1[[#This Row],[fisico]]-Tabla1[[#This Row],[sitema]]</f>
        <v>0</v>
      </c>
    </row>
    <row r="92" spans="1:6" x14ac:dyDescent="0.25">
      <c r="A92" s="3">
        <v>9127</v>
      </c>
      <c r="B92" s="4" t="s">
        <v>95</v>
      </c>
      <c r="C92" s="5">
        <v>0</v>
      </c>
      <c r="D92" s="5">
        <v>0</v>
      </c>
      <c r="E92" s="5">
        <v>0</v>
      </c>
      <c r="F92" s="6">
        <f>Tabla1[[#This Row],[ventas]]+Tabla1[[#This Row],[fisico]]-Tabla1[[#This Row],[sitema]]</f>
        <v>0</v>
      </c>
    </row>
    <row r="93" spans="1:6" x14ac:dyDescent="0.25">
      <c r="A93" s="3">
        <v>9437</v>
      </c>
      <c r="B93" s="4" t="s">
        <v>96</v>
      </c>
      <c r="C93" s="5">
        <v>0</v>
      </c>
      <c r="D93" s="5">
        <v>0</v>
      </c>
      <c r="E93" s="5">
        <v>0</v>
      </c>
      <c r="F93" s="6">
        <f>Tabla1[[#This Row],[ventas]]+Tabla1[[#This Row],[fisico]]-Tabla1[[#This Row],[sitema]]</f>
        <v>0</v>
      </c>
    </row>
    <row r="94" spans="1:6" x14ac:dyDescent="0.25">
      <c r="A94" s="3">
        <v>9622</v>
      </c>
      <c r="B94" s="4" t="s">
        <v>97</v>
      </c>
      <c r="C94" s="5">
        <v>0</v>
      </c>
      <c r="D94" s="5">
        <v>0</v>
      </c>
      <c r="E94" s="5">
        <v>0</v>
      </c>
      <c r="F94" s="6">
        <f>Tabla1[[#This Row],[ventas]]+Tabla1[[#This Row],[fisico]]-Tabla1[[#This Row],[sitema]]</f>
        <v>0</v>
      </c>
    </row>
    <row r="95" spans="1:6" x14ac:dyDescent="0.25">
      <c r="A95" s="3">
        <v>9668</v>
      </c>
      <c r="B95" s="4" t="s">
        <v>98</v>
      </c>
      <c r="C95" s="5">
        <v>0</v>
      </c>
      <c r="D95" s="5">
        <v>0</v>
      </c>
      <c r="E95" s="5">
        <v>0</v>
      </c>
      <c r="F95" s="6">
        <f>Tabla1[[#This Row],[ventas]]+Tabla1[[#This Row],[fisico]]-Tabla1[[#This Row],[sitema]]</f>
        <v>0</v>
      </c>
    </row>
    <row r="96" spans="1:6" x14ac:dyDescent="0.25">
      <c r="A96" s="3">
        <v>9826</v>
      </c>
      <c r="B96" s="4" t="s">
        <v>99</v>
      </c>
      <c r="C96" s="5">
        <v>0</v>
      </c>
      <c r="D96" s="5">
        <v>0</v>
      </c>
      <c r="E96" s="5">
        <v>0</v>
      </c>
      <c r="F96" s="6">
        <f>Tabla1[[#This Row],[ventas]]+Tabla1[[#This Row],[fisico]]-Tabla1[[#This Row],[sitema]]</f>
        <v>0</v>
      </c>
    </row>
    <row r="97" spans="1:6" x14ac:dyDescent="0.25">
      <c r="A97" s="3">
        <v>9827</v>
      </c>
      <c r="B97" s="4" t="s">
        <v>100</v>
      </c>
      <c r="C97" s="5">
        <v>0</v>
      </c>
      <c r="D97" s="5">
        <v>0</v>
      </c>
      <c r="E97" s="5">
        <v>0</v>
      </c>
      <c r="F97" s="6">
        <f>Tabla1[[#This Row],[ventas]]+Tabla1[[#This Row],[fisico]]-Tabla1[[#This Row],[sitema]]</f>
        <v>0</v>
      </c>
    </row>
    <row r="98" spans="1:6" x14ac:dyDescent="0.25">
      <c r="A98" s="3">
        <v>10355</v>
      </c>
      <c r="B98" s="4" t="s">
        <v>101</v>
      </c>
      <c r="C98" s="5">
        <v>0</v>
      </c>
      <c r="D98" s="5">
        <v>0</v>
      </c>
      <c r="E98" s="5">
        <v>0</v>
      </c>
      <c r="F98" s="6">
        <f>Tabla1[[#This Row],[ventas]]+Tabla1[[#This Row],[fisico]]-Tabla1[[#This Row],[sitema]]</f>
        <v>0</v>
      </c>
    </row>
    <row r="99" spans="1:6" x14ac:dyDescent="0.25">
      <c r="A99" s="7">
        <v>10698</v>
      </c>
      <c r="B99" s="8" t="s">
        <v>102</v>
      </c>
      <c r="C99" s="9">
        <v>0</v>
      </c>
      <c r="D99" s="9">
        <v>0</v>
      </c>
      <c r="E99" s="9">
        <v>0</v>
      </c>
      <c r="F99" s="10">
        <f>Tabla1[[#This Row],[ventas]]+Tabla1[[#This Row],[fisico]]-Tabla1[[#This Row],[sitema]]</f>
        <v>0</v>
      </c>
    </row>
  </sheetData>
  <pageMargins left="0.7" right="0.7" top="0.75" bottom="0.75" header="0.3" footer="0.3"/>
  <pageSetup orientation="portrait" r:id="rId1"/>
  <ignoredErrors>
    <ignoredError sqref="F18" evalError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topLeftCell="A13" workbookViewId="0">
      <selection activeCell="F30" sqref="F30"/>
    </sheetView>
  </sheetViews>
  <sheetFormatPr baseColWidth="10" defaultRowHeight="15" x14ac:dyDescent="0.25"/>
  <cols>
    <col min="1" max="1" width="16.28515625" bestFit="1" customWidth="1"/>
    <col min="2" max="2" width="57.7109375" bestFit="1" customWidth="1"/>
    <col min="6" max="6" width="14.28515625" bestFit="1" customWidth="1"/>
  </cols>
  <sheetData>
    <row r="1" spans="1:6" x14ac:dyDescent="0.25">
      <c r="A1" s="2" t="s">
        <v>0</v>
      </c>
      <c r="B1" s="2" t="s">
        <v>1</v>
      </c>
      <c r="C1" s="2" t="s">
        <v>26</v>
      </c>
      <c r="D1" s="2" t="s">
        <v>27</v>
      </c>
      <c r="E1" s="2" t="s">
        <v>28</v>
      </c>
      <c r="F1" s="2" t="s">
        <v>2</v>
      </c>
    </row>
    <row r="2" spans="1:6" x14ac:dyDescent="0.25">
      <c r="A2" s="16">
        <v>1242</v>
      </c>
      <c r="B2" s="17" t="s">
        <v>4</v>
      </c>
      <c r="C2" s="16">
        <v>35</v>
      </c>
      <c r="D2" s="16">
        <v>34</v>
      </c>
      <c r="E2" s="16">
        <v>0</v>
      </c>
      <c r="F2" s="16">
        <f>E2+D2-C2</f>
        <v>-1</v>
      </c>
    </row>
    <row r="3" spans="1:6" x14ac:dyDescent="0.25">
      <c r="A3" s="12">
        <v>1431</v>
      </c>
      <c r="B3" s="11" t="s">
        <v>6</v>
      </c>
      <c r="C3" s="12">
        <v>437</v>
      </c>
      <c r="D3" s="12">
        <v>435</v>
      </c>
      <c r="E3" s="12">
        <v>2</v>
      </c>
      <c r="F3" s="16">
        <f t="shared" ref="F3:F31" si="0">E3+D3-C3</f>
        <v>0</v>
      </c>
    </row>
    <row r="4" spans="1:6" x14ac:dyDescent="0.25">
      <c r="A4" s="16">
        <v>2771</v>
      </c>
      <c r="B4" s="17" t="s">
        <v>7</v>
      </c>
      <c r="C4" s="16">
        <v>301</v>
      </c>
      <c r="D4" s="16">
        <v>294</v>
      </c>
      <c r="E4" s="16">
        <v>4</v>
      </c>
      <c r="F4" s="16">
        <f t="shared" si="0"/>
        <v>-3</v>
      </c>
    </row>
    <row r="5" spans="1:6" x14ac:dyDescent="0.25">
      <c r="A5" s="12">
        <v>6102</v>
      </c>
      <c r="B5" s="11" t="s">
        <v>10</v>
      </c>
      <c r="C5" s="12">
        <v>229</v>
      </c>
      <c r="D5" s="12">
        <v>223</v>
      </c>
      <c r="E5" s="12">
        <v>3</v>
      </c>
      <c r="F5" s="16">
        <f t="shared" si="0"/>
        <v>-3</v>
      </c>
    </row>
    <row r="6" spans="1:6" x14ac:dyDescent="0.25">
      <c r="A6" s="16">
        <v>6314</v>
      </c>
      <c r="B6" s="17" t="s">
        <v>12</v>
      </c>
      <c r="C6" s="16">
        <v>69</v>
      </c>
      <c r="D6" s="16">
        <v>63</v>
      </c>
      <c r="E6" s="16">
        <v>2</v>
      </c>
      <c r="F6" s="16">
        <f t="shared" si="0"/>
        <v>-4</v>
      </c>
    </row>
    <row r="7" spans="1:6" x14ac:dyDescent="0.25">
      <c r="A7" s="12">
        <v>6916</v>
      </c>
      <c r="B7" s="11" t="s">
        <v>14</v>
      </c>
      <c r="C7" s="12">
        <v>7</v>
      </c>
      <c r="D7" s="12">
        <v>0</v>
      </c>
      <c r="E7" s="12">
        <v>0</v>
      </c>
      <c r="F7" s="16">
        <f t="shared" si="0"/>
        <v>-7</v>
      </c>
    </row>
    <row r="8" spans="1:6" x14ac:dyDescent="0.25">
      <c r="A8" s="16">
        <v>9375</v>
      </c>
      <c r="B8" s="17" t="s">
        <v>19</v>
      </c>
      <c r="C8" s="16">
        <v>118</v>
      </c>
      <c r="D8" s="16">
        <v>110</v>
      </c>
      <c r="E8" s="16">
        <v>0</v>
      </c>
      <c r="F8" s="16">
        <f t="shared" si="0"/>
        <v>-8</v>
      </c>
    </row>
    <row r="9" spans="1:6" x14ac:dyDescent="0.25">
      <c r="A9" s="12">
        <v>9376</v>
      </c>
      <c r="B9" s="11" t="s">
        <v>20</v>
      </c>
      <c r="C9" s="12">
        <v>130</v>
      </c>
      <c r="D9" s="12">
        <v>112</v>
      </c>
      <c r="E9" s="12">
        <v>5</v>
      </c>
      <c r="F9" s="16">
        <f t="shared" si="0"/>
        <v>-13</v>
      </c>
    </row>
    <row r="10" spans="1:6" x14ac:dyDescent="0.25">
      <c r="A10" s="16">
        <v>9993</v>
      </c>
      <c r="B10" s="17" t="s">
        <v>22</v>
      </c>
      <c r="C10" s="16">
        <v>136</v>
      </c>
      <c r="D10" s="16">
        <v>134</v>
      </c>
      <c r="E10" s="16">
        <v>0</v>
      </c>
      <c r="F10" s="16">
        <f t="shared" si="0"/>
        <v>-2</v>
      </c>
    </row>
    <row r="11" spans="1:6" x14ac:dyDescent="0.25">
      <c r="A11" s="12">
        <v>9598</v>
      </c>
      <c r="B11" s="11" t="s">
        <v>29</v>
      </c>
      <c r="C11" s="12">
        <v>577</v>
      </c>
      <c r="D11" s="12">
        <v>572</v>
      </c>
      <c r="E11" s="12">
        <v>1</v>
      </c>
      <c r="F11" s="16">
        <f t="shared" si="0"/>
        <v>-4</v>
      </c>
    </row>
    <row r="12" spans="1:6" x14ac:dyDescent="0.25">
      <c r="A12" s="16">
        <v>9600</v>
      </c>
      <c r="B12" s="17" t="s">
        <v>31</v>
      </c>
      <c r="C12" s="16">
        <v>267</v>
      </c>
      <c r="D12" s="16">
        <v>263</v>
      </c>
      <c r="E12" s="16">
        <v>3</v>
      </c>
      <c r="F12" s="16">
        <f t="shared" si="0"/>
        <v>-1</v>
      </c>
    </row>
    <row r="13" spans="1:6" x14ac:dyDescent="0.25">
      <c r="A13" s="12">
        <v>1418</v>
      </c>
      <c r="B13" s="12" t="s">
        <v>42</v>
      </c>
      <c r="C13" s="12">
        <v>11</v>
      </c>
      <c r="D13" s="12">
        <v>1</v>
      </c>
      <c r="E13" s="12">
        <v>0</v>
      </c>
      <c r="F13" s="16">
        <f t="shared" si="0"/>
        <v>-10</v>
      </c>
    </row>
    <row r="14" spans="1:6" x14ac:dyDescent="0.25">
      <c r="A14" s="16">
        <v>2174</v>
      </c>
      <c r="B14" s="16" t="s">
        <v>46</v>
      </c>
      <c r="C14" s="16">
        <v>201</v>
      </c>
      <c r="D14" s="16">
        <v>200</v>
      </c>
      <c r="E14" s="16">
        <v>0</v>
      </c>
      <c r="F14" s="16">
        <f t="shared" si="0"/>
        <v>-1</v>
      </c>
    </row>
    <row r="15" spans="1:6" x14ac:dyDescent="0.25">
      <c r="A15" s="12">
        <v>2175</v>
      </c>
      <c r="B15" s="12" t="s">
        <v>47</v>
      </c>
      <c r="C15" s="12">
        <v>8</v>
      </c>
      <c r="D15" s="12">
        <v>4</v>
      </c>
      <c r="E15" s="12">
        <v>0</v>
      </c>
      <c r="F15" s="16">
        <f t="shared" si="0"/>
        <v>-4</v>
      </c>
    </row>
    <row r="16" spans="1:6" x14ac:dyDescent="0.25">
      <c r="A16" s="16">
        <v>2177</v>
      </c>
      <c r="B16" s="16" t="s">
        <v>49</v>
      </c>
      <c r="C16" s="16">
        <v>16</v>
      </c>
      <c r="D16" s="16">
        <v>0</v>
      </c>
      <c r="E16" s="16">
        <v>0</v>
      </c>
      <c r="F16" s="16">
        <f t="shared" si="0"/>
        <v>-16</v>
      </c>
    </row>
    <row r="17" spans="1:7" x14ac:dyDescent="0.25">
      <c r="A17" s="12">
        <v>2178</v>
      </c>
      <c r="B17" s="12" t="s">
        <v>50</v>
      </c>
      <c r="C17" s="12">
        <v>236</v>
      </c>
      <c r="D17" s="12">
        <f>219+16</f>
        <v>235</v>
      </c>
      <c r="E17" s="12">
        <v>0</v>
      </c>
      <c r="F17" s="16">
        <f t="shared" si="0"/>
        <v>-1</v>
      </c>
    </row>
    <row r="18" spans="1:7" x14ac:dyDescent="0.25">
      <c r="A18" s="16">
        <v>2179</v>
      </c>
      <c r="B18" s="16" t="s">
        <v>51</v>
      </c>
      <c r="C18" s="16">
        <v>1</v>
      </c>
      <c r="D18" s="16">
        <v>0</v>
      </c>
      <c r="E18" s="16">
        <v>0</v>
      </c>
      <c r="F18" s="16">
        <f t="shared" si="0"/>
        <v>-1</v>
      </c>
    </row>
    <row r="19" spans="1:7" x14ac:dyDescent="0.25">
      <c r="A19" s="12">
        <v>2180</v>
      </c>
      <c r="B19" s="12" t="s">
        <v>52</v>
      </c>
      <c r="C19" s="12">
        <v>364</v>
      </c>
      <c r="D19" s="12">
        <f>354+4</f>
        <v>358</v>
      </c>
      <c r="E19" s="12">
        <v>2</v>
      </c>
      <c r="F19" s="16">
        <f t="shared" si="0"/>
        <v>-4</v>
      </c>
    </row>
    <row r="20" spans="1:7" x14ac:dyDescent="0.25">
      <c r="A20" s="16">
        <v>2730</v>
      </c>
      <c r="B20" s="17" t="s">
        <v>58</v>
      </c>
      <c r="C20" s="16">
        <v>2</v>
      </c>
      <c r="D20" s="16">
        <v>0</v>
      </c>
      <c r="E20" s="16">
        <v>0</v>
      </c>
      <c r="F20" s="16">
        <f t="shared" si="0"/>
        <v>-2</v>
      </c>
    </row>
    <row r="21" spans="1:7" x14ac:dyDescent="0.25">
      <c r="A21" s="12">
        <v>2732</v>
      </c>
      <c r="B21" s="11" t="s">
        <v>60</v>
      </c>
      <c r="C21" s="12">
        <v>438</v>
      </c>
      <c r="D21" s="12">
        <v>437</v>
      </c>
      <c r="E21" s="12">
        <v>2</v>
      </c>
      <c r="F21" s="16">
        <f t="shared" si="0"/>
        <v>1</v>
      </c>
    </row>
    <row r="22" spans="1:7" x14ac:dyDescent="0.25">
      <c r="A22" s="16">
        <v>2733</v>
      </c>
      <c r="B22" s="17" t="s">
        <v>61</v>
      </c>
      <c r="C22" s="16">
        <v>53</v>
      </c>
      <c r="D22" s="16">
        <v>45</v>
      </c>
      <c r="E22" s="16">
        <v>1</v>
      </c>
      <c r="F22" s="16">
        <f t="shared" si="0"/>
        <v>-7</v>
      </c>
    </row>
    <row r="23" spans="1:7" x14ac:dyDescent="0.25">
      <c r="A23" s="12">
        <v>3325</v>
      </c>
      <c r="B23" s="11" t="s">
        <v>67</v>
      </c>
      <c r="C23" s="12">
        <v>280</v>
      </c>
      <c r="D23" s="12">
        <f>234+45+1-3</f>
        <v>277</v>
      </c>
      <c r="E23" s="12">
        <v>0</v>
      </c>
      <c r="F23" s="16">
        <f t="shared" si="0"/>
        <v>-3</v>
      </c>
    </row>
    <row r="24" spans="1:7" x14ac:dyDescent="0.25">
      <c r="A24" s="16">
        <v>3326</v>
      </c>
      <c r="B24" s="17" t="s">
        <v>68</v>
      </c>
      <c r="C24" s="16">
        <v>377</v>
      </c>
      <c r="D24" s="16">
        <v>375</v>
      </c>
      <c r="E24" s="16">
        <v>0</v>
      </c>
      <c r="F24" s="16">
        <f t="shared" si="0"/>
        <v>-2</v>
      </c>
    </row>
    <row r="25" spans="1:7" x14ac:dyDescent="0.25">
      <c r="A25" s="12">
        <v>3884</v>
      </c>
      <c r="B25" s="11" t="s">
        <v>71</v>
      </c>
      <c r="C25" s="12">
        <v>3</v>
      </c>
      <c r="D25" s="12">
        <v>3</v>
      </c>
      <c r="E25" s="12">
        <v>0</v>
      </c>
      <c r="F25" s="16">
        <f t="shared" si="0"/>
        <v>0</v>
      </c>
    </row>
    <row r="26" spans="1:7" x14ac:dyDescent="0.25">
      <c r="A26" s="16">
        <v>5101</v>
      </c>
      <c r="B26" s="17" t="s">
        <v>74</v>
      </c>
      <c r="C26" s="16">
        <v>14</v>
      </c>
      <c r="D26" s="16">
        <v>3</v>
      </c>
      <c r="E26" s="16">
        <v>0</v>
      </c>
      <c r="F26" s="16">
        <f t="shared" si="0"/>
        <v>-11</v>
      </c>
    </row>
    <row r="27" spans="1:7" x14ac:dyDescent="0.25">
      <c r="A27" s="12">
        <v>5103</v>
      </c>
      <c r="B27" s="11" t="s">
        <v>76</v>
      </c>
      <c r="C27" s="12">
        <v>4</v>
      </c>
      <c r="D27" s="12">
        <v>4</v>
      </c>
      <c r="E27" s="12">
        <v>0</v>
      </c>
      <c r="F27" s="16">
        <f t="shared" si="0"/>
        <v>0</v>
      </c>
    </row>
    <row r="28" spans="1:7" x14ac:dyDescent="0.25">
      <c r="A28" s="16">
        <v>5849</v>
      </c>
      <c r="B28" s="17" t="s">
        <v>77</v>
      </c>
      <c r="C28" s="16">
        <v>2</v>
      </c>
      <c r="D28" s="16">
        <v>2</v>
      </c>
      <c r="E28" s="16">
        <v>0</v>
      </c>
      <c r="F28" s="16">
        <f t="shared" si="0"/>
        <v>0</v>
      </c>
    </row>
    <row r="29" spans="1:7" x14ac:dyDescent="0.25">
      <c r="A29" s="12">
        <v>6566</v>
      </c>
      <c r="B29" s="11" t="s">
        <v>79</v>
      </c>
      <c r="C29" s="12">
        <v>11</v>
      </c>
      <c r="D29" s="12">
        <v>0</v>
      </c>
      <c r="E29" s="12">
        <v>0</v>
      </c>
      <c r="F29" s="16">
        <f t="shared" si="0"/>
        <v>-11</v>
      </c>
    </row>
    <row r="30" spans="1:7" x14ac:dyDescent="0.25">
      <c r="A30" s="16">
        <v>6567</v>
      </c>
      <c r="B30" s="17" t="s">
        <v>80</v>
      </c>
      <c r="C30" s="16">
        <v>1463</v>
      </c>
      <c r="D30" s="16">
        <v>1117</v>
      </c>
      <c r="E30" s="16">
        <v>4</v>
      </c>
      <c r="F30" s="16">
        <f t="shared" si="0"/>
        <v>-342</v>
      </c>
    </row>
    <row r="31" spans="1:7" x14ac:dyDescent="0.25">
      <c r="A31" s="12">
        <v>7241</v>
      </c>
      <c r="B31" s="11" t="s">
        <v>88</v>
      </c>
      <c r="C31" s="12">
        <v>51</v>
      </c>
      <c r="D31" s="12">
        <v>0</v>
      </c>
      <c r="E31" s="12">
        <v>0</v>
      </c>
      <c r="F31" s="16">
        <f t="shared" si="0"/>
        <v>-51</v>
      </c>
      <c r="G31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12" workbookViewId="0">
      <selection activeCell="B31" sqref="B31"/>
    </sheetView>
  </sheetViews>
  <sheetFormatPr baseColWidth="10" defaultRowHeight="15" x14ac:dyDescent="0.25"/>
  <cols>
    <col min="2" max="2" width="57.7109375" bestFit="1" customWidth="1"/>
    <col min="6" max="6" width="15.28515625" customWidth="1"/>
  </cols>
  <sheetData>
    <row r="1" spans="1:6" x14ac:dyDescent="0.25">
      <c r="A1" s="16">
        <v>1242</v>
      </c>
      <c r="B1" s="17" t="s">
        <v>4</v>
      </c>
      <c r="C1" s="16"/>
      <c r="D1" s="16"/>
      <c r="E1" s="16"/>
      <c r="F1" s="16"/>
    </row>
    <row r="2" spans="1:6" x14ac:dyDescent="0.25">
      <c r="A2" s="12">
        <v>1431</v>
      </c>
      <c r="B2" s="11" t="s">
        <v>6</v>
      </c>
      <c r="C2" s="12"/>
      <c r="D2" s="12"/>
      <c r="E2" s="12"/>
      <c r="F2" s="16"/>
    </row>
    <row r="3" spans="1:6" x14ac:dyDescent="0.25">
      <c r="A3" s="16">
        <v>2771</v>
      </c>
      <c r="B3" s="17" t="s">
        <v>7</v>
      </c>
      <c r="C3" s="16"/>
      <c r="D3" s="16"/>
      <c r="E3" s="16"/>
      <c r="F3" s="16"/>
    </row>
    <row r="4" spans="1:6" x14ac:dyDescent="0.25">
      <c r="A4" s="12">
        <v>6102</v>
      </c>
      <c r="B4" s="11" t="s">
        <v>10</v>
      </c>
      <c r="C4" s="12"/>
      <c r="D4" s="12"/>
      <c r="E4" s="12"/>
      <c r="F4" s="16"/>
    </row>
    <row r="5" spans="1:6" x14ac:dyDescent="0.25">
      <c r="A5" s="16">
        <v>6314</v>
      </c>
      <c r="B5" s="17" t="s">
        <v>12</v>
      </c>
      <c r="C5" s="16"/>
      <c r="D5" s="16"/>
      <c r="E5" s="16"/>
      <c r="F5" s="16"/>
    </row>
    <row r="6" spans="1:6" x14ac:dyDescent="0.25">
      <c r="A6" s="12">
        <v>6916</v>
      </c>
      <c r="B6" s="11" t="s">
        <v>14</v>
      </c>
      <c r="C6" s="12"/>
      <c r="D6" s="12"/>
      <c r="E6" s="12"/>
      <c r="F6" s="16"/>
    </row>
    <row r="7" spans="1:6" x14ac:dyDescent="0.25">
      <c r="A7" s="16">
        <v>9375</v>
      </c>
      <c r="B7" s="17" t="s">
        <v>19</v>
      </c>
      <c r="C7" s="16"/>
      <c r="D7" s="16"/>
      <c r="E7" s="16"/>
      <c r="F7" s="16"/>
    </row>
    <row r="8" spans="1:6" x14ac:dyDescent="0.25">
      <c r="A8" s="12">
        <v>9376</v>
      </c>
      <c r="B8" s="11" t="s">
        <v>20</v>
      </c>
      <c r="C8" s="12"/>
      <c r="D8" s="12"/>
      <c r="E8" s="12"/>
      <c r="F8" s="16"/>
    </row>
    <row r="9" spans="1:6" x14ac:dyDescent="0.25">
      <c r="A9" s="16">
        <v>9993</v>
      </c>
      <c r="B9" s="17" t="s">
        <v>22</v>
      </c>
      <c r="C9" s="16"/>
      <c r="D9" s="16"/>
      <c r="E9" s="16"/>
      <c r="F9" s="16"/>
    </row>
    <row r="10" spans="1:6" x14ac:dyDescent="0.25">
      <c r="A10" s="12">
        <v>9598</v>
      </c>
      <c r="B10" s="11" t="s">
        <v>29</v>
      </c>
      <c r="C10" s="12"/>
      <c r="D10" s="12"/>
      <c r="E10" s="12"/>
      <c r="F10" s="16"/>
    </row>
    <row r="11" spans="1:6" x14ac:dyDescent="0.25">
      <c r="A11" s="16">
        <v>9600</v>
      </c>
      <c r="B11" s="17" t="s">
        <v>31</v>
      </c>
      <c r="C11" s="16"/>
      <c r="D11" s="16"/>
      <c r="E11" s="16"/>
      <c r="F11" s="16"/>
    </row>
    <row r="12" spans="1:6" x14ac:dyDescent="0.25">
      <c r="A12" s="12">
        <v>1418</v>
      </c>
      <c r="B12" s="12" t="s">
        <v>42</v>
      </c>
      <c r="C12" s="12"/>
      <c r="D12" s="12"/>
      <c r="E12" s="12"/>
      <c r="F12" s="16"/>
    </row>
    <row r="13" spans="1:6" x14ac:dyDescent="0.25">
      <c r="A13" s="16">
        <v>2174</v>
      </c>
      <c r="B13" s="16" t="s">
        <v>46</v>
      </c>
      <c r="C13" s="16"/>
      <c r="D13" s="16"/>
      <c r="E13" s="16"/>
      <c r="F13" s="16"/>
    </row>
    <row r="14" spans="1:6" x14ac:dyDescent="0.25">
      <c r="A14" s="12">
        <v>2175</v>
      </c>
      <c r="B14" s="12" t="s">
        <v>47</v>
      </c>
      <c r="C14" s="12"/>
      <c r="D14" s="12"/>
      <c r="E14" s="12"/>
      <c r="F14" s="16"/>
    </row>
    <row r="15" spans="1:6" x14ac:dyDescent="0.25">
      <c r="A15" s="16">
        <v>2177</v>
      </c>
      <c r="B15" s="16" t="s">
        <v>49</v>
      </c>
      <c r="C15" s="16"/>
      <c r="D15" s="16"/>
      <c r="E15" s="16"/>
      <c r="F15" s="16"/>
    </row>
    <row r="16" spans="1:6" x14ac:dyDescent="0.25">
      <c r="A16" s="12">
        <v>2178</v>
      </c>
      <c r="B16" s="12" t="s">
        <v>50</v>
      </c>
      <c r="C16" s="12"/>
      <c r="D16" s="12"/>
      <c r="E16" s="12"/>
      <c r="F16" s="16"/>
    </row>
    <row r="17" spans="1:6" x14ac:dyDescent="0.25">
      <c r="A17" s="16">
        <v>2179</v>
      </c>
      <c r="B17" s="16" t="s">
        <v>51</v>
      </c>
      <c r="C17" s="16"/>
      <c r="D17" s="16"/>
      <c r="E17" s="16"/>
      <c r="F17" s="16"/>
    </row>
    <row r="18" spans="1:6" x14ac:dyDescent="0.25">
      <c r="A18" s="12">
        <v>2180</v>
      </c>
      <c r="B18" s="12" t="s">
        <v>52</v>
      </c>
      <c r="C18" s="12"/>
      <c r="D18" s="12"/>
      <c r="E18" s="12"/>
      <c r="F18" s="16"/>
    </row>
    <row r="19" spans="1:6" x14ac:dyDescent="0.25">
      <c r="A19" s="16">
        <v>2730</v>
      </c>
      <c r="B19" s="17" t="s">
        <v>58</v>
      </c>
      <c r="C19" s="16"/>
      <c r="D19" s="16"/>
      <c r="E19" s="16"/>
      <c r="F19" s="16"/>
    </row>
    <row r="20" spans="1:6" x14ac:dyDescent="0.25">
      <c r="A20" s="12">
        <v>2732</v>
      </c>
      <c r="B20" s="11" t="s">
        <v>60</v>
      </c>
      <c r="C20" s="12"/>
      <c r="D20" s="12"/>
      <c r="E20" s="12"/>
      <c r="F20" s="16"/>
    </row>
    <row r="21" spans="1:6" x14ac:dyDescent="0.25">
      <c r="A21" s="16">
        <v>2733</v>
      </c>
      <c r="B21" s="17" t="s">
        <v>61</v>
      </c>
      <c r="C21" s="16"/>
      <c r="D21" s="16"/>
      <c r="E21" s="16"/>
      <c r="F21" s="16"/>
    </row>
    <row r="22" spans="1:6" x14ac:dyDescent="0.25">
      <c r="A22" s="12">
        <v>3325</v>
      </c>
      <c r="B22" s="11" t="s">
        <v>67</v>
      </c>
      <c r="C22" s="12"/>
      <c r="D22" s="12"/>
      <c r="E22" s="12"/>
      <c r="F22" s="16"/>
    </row>
    <row r="23" spans="1:6" x14ac:dyDescent="0.25">
      <c r="A23" s="16">
        <v>3326</v>
      </c>
      <c r="B23" s="17" t="s">
        <v>68</v>
      </c>
      <c r="C23" s="16"/>
      <c r="D23" s="16"/>
      <c r="E23" s="16"/>
      <c r="F23" s="16"/>
    </row>
    <row r="24" spans="1:6" x14ac:dyDescent="0.25">
      <c r="A24" s="16">
        <v>5101</v>
      </c>
      <c r="B24" s="17" t="s">
        <v>74</v>
      </c>
      <c r="C24" s="16"/>
      <c r="D24" s="16"/>
      <c r="E24" s="16"/>
      <c r="F24" s="16"/>
    </row>
    <row r="25" spans="1:6" x14ac:dyDescent="0.25">
      <c r="A25" s="12">
        <v>5103</v>
      </c>
      <c r="B25" s="11" t="s">
        <v>76</v>
      </c>
      <c r="C25" s="12"/>
      <c r="D25" s="12"/>
      <c r="E25" s="12"/>
      <c r="F25" s="16"/>
    </row>
    <row r="26" spans="1:6" x14ac:dyDescent="0.25">
      <c r="A26" s="12">
        <v>6566</v>
      </c>
      <c r="B26" s="11" t="s">
        <v>79</v>
      </c>
      <c r="C26" s="12"/>
      <c r="D26" s="12"/>
      <c r="E26" s="12"/>
      <c r="F26" s="16"/>
    </row>
    <row r="27" spans="1:6" x14ac:dyDescent="0.25">
      <c r="A27" s="16">
        <v>6567</v>
      </c>
      <c r="B27" s="17" t="s">
        <v>80</v>
      </c>
      <c r="C27" s="16"/>
      <c r="D27" s="16"/>
      <c r="E27" s="16"/>
      <c r="F27" s="16"/>
    </row>
    <row r="28" spans="1:6" x14ac:dyDescent="0.25">
      <c r="A28" s="12">
        <v>7241</v>
      </c>
      <c r="B28" s="11" t="s">
        <v>88</v>
      </c>
      <c r="C28" s="12"/>
      <c r="D28" s="12"/>
      <c r="E28" s="12"/>
      <c r="F28" s="16"/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activeCell="B9" sqref="B9"/>
    </sheetView>
  </sheetViews>
  <sheetFormatPr baseColWidth="10" defaultRowHeight="15" x14ac:dyDescent="0.25"/>
  <cols>
    <col min="1" max="1" width="16.28515625" bestFit="1" customWidth="1"/>
    <col min="2" max="2" width="34.28515625" bestFit="1" customWidth="1"/>
    <col min="6" max="6" width="14.28515625" bestFit="1" customWidth="1"/>
  </cols>
  <sheetData>
    <row r="1" spans="1:6" x14ac:dyDescent="0.25">
      <c r="A1" s="2" t="s">
        <v>0</v>
      </c>
      <c r="B1" s="2" t="s">
        <v>1</v>
      </c>
      <c r="C1" s="2" t="s">
        <v>26</v>
      </c>
      <c r="D1" s="2" t="s">
        <v>27</v>
      </c>
      <c r="E1" s="2" t="s">
        <v>28</v>
      </c>
      <c r="F1" s="2" t="s">
        <v>2</v>
      </c>
    </row>
    <row r="2" spans="1:6" x14ac:dyDescent="0.25">
      <c r="A2" s="16">
        <v>3787</v>
      </c>
      <c r="B2" s="17" t="s">
        <v>9</v>
      </c>
      <c r="C2" s="16">
        <v>124</v>
      </c>
      <c r="D2" s="16">
        <v>143</v>
      </c>
      <c r="E2" s="16">
        <v>0</v>
      </c>
      <c r="F2" s="16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todo</vt:lpstr>
      <vt:lpstr>faltante</vt:lpstr>
      <vt:lpstr>Hoja5</vt:lpstr>
      <vt:lpstr>sobrante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INVENTARIO-5</dc:creator>
  <cp:lastModifiedBy>INVENTARIO-2</cp:lastModifiedBy>
  <cp:lastPrinted>2022-03-22T18:58:02Z</cp:lastPrinted>
  <dcterms:created xsi:type="dcterms:W3CDTF">2022-03-22T18:42:27Z</dcterms:created>
  <dcterms:modified xsi:type="dcterms:W3CDTF">2022-03-24T12:55:35Z</dcterms:modified>
</cp:coreProperties>
</file>