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roxana\HOYADA\"/>
    </mc:Choice>
  </mc:AlternateContent>
  <bookViews>
    <workbookView xWindow="0" yWindow="0" windowWidth="19440" windowHeight="9630"/>
  </bookViews>
  <sheets>
    <sheet name="CARNICERIA" sheetId="4" r:id="rId1"/>
    <sheet name="CHARCUTERIA" sheetId="3" r:id="rId2"/>
    <sheet name="FRUTERIA " sheetId="2" r:id="rId3"/>
  </sheets>
  <calcPr calcId="162913"/>
</workbook>
</file>

<file path=xl/calcChain.xml><?xml version="1.0" encoding="utf-8"?>
<calcChain xmlns="http://schemas.openxmlformats.org/spreadsheetml/2006/main">
  <c r="H8" i="4" l="1"/>
  <c r="H9" i="4"/>
  <c r="H10" i="4"/>
  <c r="H11" i="4"/>
  <c r="H12" i="4"/>
  <c r="H13" i="4"/>
  <c r="H14" i="4"/>
  <c r="H15" i="4"/>
  <c r="H20" i="4"/>
  <c r="H21" i="4"/>
  <c r="H22" i="4"/>
  <c r="H23" i="4"/>
  <c r="H28" i="4"/>
  <c r="H29" i="4"/>
  <c r="H32" i="4"/>
  <c r="H33" i="4"/>
  <c r="H34" i="4"/>
  <c r="H35" i="4"/>
  <c r="H36" i="4"/>
  <c r="J63" i="3"/>
  <c r="I63" i="3"/>
  <c r="J37" i="4"/>
  <c r="I37" i="4"/>
  <c r="H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7" i="4"/>
  <c r="H9" i="3"/>
  <c r="H11" i="3"/>
  <c r="H13" i="3"/>
  <c r="H14" i="3"/>
  <c r="H16" i="3"/>
  <c r="H17" i="3"/>
  <c r="H20" i="3"/>
  <c r="H24" i="3"/>
  <c r="H26" i="3"/>
  <c r="H29" i="3"/>
  <c r="H32" i="3"/>
  <c r="H33" i="3"/>
  <c r="H36" i="3"/>
  <c r="H38" i="3"/>
  <c r="H39" i="3"/>
  <c r="H42" i="3"/>
  <c r="H46" i="3"/>
  <c r="H47" i="3"/>
  <c r="H50" i="3"/>
  <c r="H51" i="3"/>
  <c r="H52" i="3"/>
  <c r="H54" i="3"/>
  <c r="H55" i="3"/>
  <c r="H57" i="3"/>
  <c r="H58" i="3"/>
  <c r="H59" i="3"/>
  <c r="H60" i="3"/>
  <c r="H61" i="3"/>
  <c r="H62" i="3"/>
  <c r="H7" i="3"/>
  <c r="J8" i="3"/>
  <c r="J9" i="3"/>
  <c r="J10" i="3"/>
  <c r="J11" i="3"/>
  <c r="J13" i="3"/>
  <c r="J14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7" i="3"/>
  <c r="J31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6" i="2"/>
  <c r="I31" i="2" l="1"/>
  <c r="F62" i="3" l="1"/>
  <c r="F36" i="4"/>
  <c r="F35" i="4"/>
  <c r="F7" i="2" l="1"/>
  <c r="H7" i="2" s="1"/>
  <c r="F8" i="2"/>
  <c r="H8" i="2" s="1"/>
  <c r="F9" i="2"/>
  <c r="H9" i="2" s="1"/>
  <c r="F10" i="2"/>
  <c r="H10" i="2" s="1"/>
  <c r="F11" i="2"/>
  <c r="H11" i="2" s="1"/>
  <c r="F12" i="2"/>
  <c r="H12" i="2" s="1"/>
  <c r="F13" i="2"/>
  <c r="H13" i="2" s="1"/>
  <c r="F14" i="2"/>
  <c r="H14" i="2" s="1"/>
  <c r="F15" i="2"/>
  <c r="H15" i="2" s="1"/>
  <c r="F16" i="2"/>
  <c r="H16" i="2" s="1"/>
  <c r="F17" i="2"/>
  <c r="H17" i="2" s="1"/>
  <c r="F18" i="2"/>
  <c r="F19" i="2"/>
  <c r="H19" i="2" s="1"/>
  <c r="F20" i="2"/>
  <c r="H20" i="2" s="1"/>
  <c r="F21" i="2"/>
  <c r="F22" i="2"/>
  <c r="H22" i="2" s="1"/>
  <c r="F23" i="2"/>
  <c r="H23" i="2" s="1"/>
  <c r="F24" i="2"/>
  <c r="F25" i="2"/>
  <c r="F26" i="2"/>
  <c r="F27" i="2"/>
  <c r="F28" i="2"/>
  <c r="H28" i="2" s="1"/>
  <c r="F29" i="2"/>
  <c r="H29" i="2" s="1"/>
  <c r="F30" i="2"/>
  <c r="H30" i="2" s="1"/>
  <c r="F6" i="2"/>
  <c r="H6" i="2" s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7" i="3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7" i="4"/>
  <c r="J15" i="3" l="1"/>
  <c r="J12" i="3"/>
</calcChain>
</file>

<file path=xl/connections.xml><?xml version="1.0" encoding="utf-8"?>
<connections xmlns="http://schemas.openxmlformats.org/spreadsheetml/2006/main">
  <connection id="1" name="inv-hoyada" type="4" refreshedVersion="0" background="1">
    <webPr xml="1" sourceData="1" url="C:\Users\HOYADA-PC\Desktop\CUADRE GENERAL BOVEDA\inv-hoyada.xml" htmlTables="1" htmlFormat="all"/>
  </connection>
</connections>
</file>

<file path=xl/sharedStrings.xml><?xml version="1.0" encoding="utf-8"?>
<sst xmlns="http://schemas.openxmlformats.org/spreadsheetml/2006/main" count="147" uniqueCount="132">
  <si>
    <t>Descripcion_del_Producto</t>
  </si>
  <si>
    <t>CEBOLLA BLANCA KG</t>
  </si>
  <si>
    <t>PAPA KG</t>
  </si>
  <si>
    <t>LIMON KG</t>
  </si>
  <si>
    <t>PLATANO KG</t>
  </si>
  <si>
    <t>CAMBUR GUINEO KG</t>
  </si>
  <si>
    <t>CILANTRO KG</t>
  </si>
  <si>
    <t>REPOLLO BLANCO KG</t>
  </si>
  <si>
    <t>TOMATE KG</t>
  </si>
  <si>
    <t>ZANAHORIA  KG</t>
  </si>
  <si>
    <t>AJO EN CONCHA KG</t>
  </si>
  <si>
    <t>AJI DULCE KG</t>
  </si>
  <si>
    <t>CEBOLLIN KG</t>
  </si>
  <si>
    <t>PIMENTON KG</t>
  </si>
  <si>
    <t>NARANJA CRIOLLA KG</t>
  </si>
  <si>
    <t>AUYAMA KG</t>
  </si>
  <si>
    <t>BOLSA DE PLATANO</t>
  </si>
  <si>
    <t>MANDARINA KG</t>
  </si>
  <si>
    <t>MELON KG</t>
  </si>
  <si>
    <t>PATILLA KG</t>
  </si>
  <si>
    <t>LECHOZA O PAPAYA KG</t>
  </si>
  <si>
    <t>PIÑA UND</t>
  </si>
  <si>
    <t>APIO ESPAÑA/ CELERY KG</t>
  </si>
  <si>
    <t>CAMBUR EL CENTRO KG</t>
  </si>
  <si>
    <t>AJO PORRO KG</t>
  </si>
  <si>
    <t>REPOLLO MORADO KG</t>
  </si>
  <si>
    <t>DISPONIBLE</t>
  </si>
  <si>
    <t>CARNE PARA GUISAR KG</t>
  </si>
  <si>
    <t>MOLIDA ECONOMICA KG</t>
  </si>
  <si>
    <t>COSTILLA DE RES KG</t>
  </si>
  <si>
    <t>MOLLEJA DE POLLO KG</t>
  </si>
  <si>
    <t>MILANESA DE POLLO KG</t>
  </si>
  <si>
    <t>BISTEK CARNE PRIMERA KG</t>
  </si>
  <si>
    <t>PATAS DE POLLO KG</t>
  </si>
  <si>
    <t>PASTA DE CHORIZO CRIOLLO KG</t>
  </si>
  <si>
    <t>CARNE PARA MECHAR KG</t>
  </si>
  <si>
    <t>SOLOMO DE CUERITO KG</t>
  </si>
  <si>
    <t>PATA DE RES UND</t>
  </si>
  <si>
    <t>TOCINETA KG</t>
  </si>
  <si>
    <t>BOFE KG</t>
  </si>
  <si>
    <t>HIGADO DE RES KG</t>
  </si>
  <si>
    <t>LAGARTO CON HUESO KG</t>
  </si>
  <si>
    <t>CHORIZO DE AJO CARNICO KG</t>
  </si>
  <si>
    <t>CHORIZO AHUMADO CARNICO KG</t>
  </si>
  <si>
    <t>NUGGETS DE POLLO LA GRANJA KG</t>
  </si>
  <si>
    <t>MILANESA DE POLLO EMPANIZADA LA GRANJA KG</t>
  </si>
  <si>
    <t>PICADILLO DE POLLO PARA SOPA KG</t>
  </si>
  <si>
    <t>PANZA KG</t>
  </si>
  <si>
    <t>POLLO MOLIDO KG</t>
  </si>
  <si>
    <t>PATAS DE COCHINO KG</t>
  </si>
  <si>
    <t>HUESO ROJO KG</t>
  </si>
  <si>
    <t>CARNE DE PRIMERA KG</t>
  </si>
  <si>
    <t>JAMON DE PIERNA ALIMETCA KG</t>
  </si>
  <si>
    <t>POLLO ENTERO CONGELADO  KG</t>
  </si>
  <si>
    <t>POLLO ENTERO KG.</t>
  </si>
  <si>
    <t>QUESO AMARILLO CALICANTO KG</t>
  </si>
  <si>
    <t>SALCHICHA POLLO WIENER PRODALVA KG</t>
  </si>
  <si>
    <t>QUESO PAST DIVINA PASTORA  KG</t>
  </si>
  <si>
    <t>SALCHICHA HOT DOG REZENDE KG</t>
  </si>
  <si>
    <t>MORTADELA ESPECIAL DE POLLO 1 KG LO MIO</t>
  </si>
  <si>
    <t>COMBO 8 SALCHICHAS 8 PAN</t>
  </si>
  <si>
    <t>QUESO RICOTTA SIN SAL KG</t>
  </si>
  <si>
    <t>CUAJADA KG</t>
  </si>
  <si>
    <t>COMBO 8 SALCHICHA Y PAN CON  SALSAS Y PAPITA</t>
  </si>
  <si>
    <t>QUESO LLANERO RALLADO KG</t>
  </si>
  <si>
    <t>JAMON DE PIERNA DON DIEGO KG.</t>
  </si>
  <si>
    <t>PECHUGA DE PAVO RICCI KG</t>
  </si>
  <si>
    <t>SALCHICHA 5 KG HOT DOG MANA</t>
  </si>
  <si>
    <t>MORTADELA 1 K ESP ITALSALUMI ENTERA</t>
  </si>
  <si>
    <t>SUERO DE LECHE 910 GR CREMOSO LA DIVINA PASTORA</t>
  </si>
  <si>
    <t>MORTADELA POLLO ESPECIAL 1 KG PL</t>
  </si>
  <si>
    <t>MORTADELA EXTRA PLUMROSE KG</t>
  </si>
  <si>
    <t>QUESO MOZARELLA DIVINA PASTORA KG</t>
  </si>
  <si>
    <t>ACEITE DE ONOTO 1LT MODELO</t>
  </si>
  <si>
    <t>MORTADELA MIXTA LO MIO KG</t>
  </si>
  <si>
    <t>MORTADELA  ESPECIAL 500 GR DON DIEGO</t>
  </si>
  <si>
    <t>MORTADELA ESPECIAL 1 KG PLUMROSE</t>
  </si>
  <si>
    <t>FIAMBRE DE POLLO LO MIO KG</t>
  </si>
  <si>
    <t>JAMON DE PIERNA CORDILLERA KG</t>
  </si>
  <si>
    <t>QUESO AMARILLO IMPERIAL KG (DIVINA PASTORA)</t>
  </si>
  <si>
    <t>PECHUGA DE PAVO ALIMETCA KG</t>
  </si>
  <si>
    <t>QUESO PASTEURIZADO LUCERO KG</t>
  </si>
  <si>
    <t>MORTADELA POLLO REB LO MIO KG</t>
  </si>
  <si>
    <t>SALCHICHAS BRASILEÑA KG</t>
  </si>
  <si>
    <t>QUESO GUAYANES KG</t>
  </si>
  <si>
    <t>JAMON ESPALDA MONTSERRATINA KG</t>
  </si>
  <si>
    <t>MORTADELA  GIACOMELLO KG</t>
  </si>
  <si>
    <t>RICOTTA CALICANTO KG</t>
  </si>
  <si>
    <t>PECHUGA DE PAVO MAURO KG</t>
  </si>
  <si>
    <t>PECHUGA DE PAVO CORDILLERA KG</t>
  </si>
  <si>
    <t>JAMON FIAMBRE DON DIEGO KG</t>
  </si>
  <si>
    <t>JAMON ESPALDA CORDILLERA KG</t>
  </si>
  <si>
    <t>QUESO TELITA KG</t>
  </si>
  <si>
    <t>SALCHICHA 3 KG AURORA</t>
  </si>
  <si>
    <t>JAMON PIERNA CORRALITO KG</t>
  </si>
  <si>
    <t>JAMON AREPERO PRADO KG</t>
  </si>
  <si>
    <t>PECHUGA POLLO FIAMFORT KG</t>
  </si>
  <si>
    <t>MORTADELA EXTRA  KG  ALIMETCA</t>
  </si>
  <si>
    <t>MORTADELA TAPARA KG ALIMETCA</t>
  </si>
  <si>
    <t>JAMON DE PIERNA ITALICO KG</t>
  </si>
  <si>
    <t>JAMON AREPERO DON DIEGO KG</t>
  </si>
  <si>
    <t>MORT POLLO/CARNE LARANJAL KG</t>
  </si>
  <si>
    <t>MORTADELA 1 KG DE POLLO LARANJAL</t>
  </si>
  <si>
    <t>MORTADELA 1 KG DE CARNE LARANJAL</t>
  </si>
  <si>
    <t>QUESO PAST.DOÑA SONIA KG</t>
  </si>
  <si>
    <t>MOZARELLA DOÑA SONIA KG</t>
  </si>
  <si>
    <t>MORTADELA 400 GR DE POLLO Y CARNE  LARANJAL</t>
  </si>
  <si>
    <t>QUESO GOUDA AGUA LINDA KG (PASTORA)</t>
  </si>
  <si>
    <t>ESPALDA AHUMADA AREPERO RICCI</t>
  </si>
  <si>
    <t>FISICO</t>
  </si>
  <si>
    <t xml:space="preserve">EXISTENCIA </t>
  </si>
  <si>
    <t>VENTAS</t>
  </si>
  <si>
    <t>COMPROMETIDO</t>
  </si>
  <si>
    <t xml:space="preserve">DESCRIPCION </t>
  </si>
  <si>
    <t>ALAS DE POLLO</t>
  </si>
  <si>
    <t>MUSLO DE POLLO</t>
  </si>
  <si>
    <t>QUESO DURO</t>
  </si>
  <si>
    <t xml:space="preserve">CODIGO </t>
  </si>
  <si>
    <t>CAN.REC</t>
  </si>
  <si>
    <t>MERMA</t>
  </si>
  <si>
    <t xml:space="preserve">COSTO </t>
  </si>
  <si>
    <t>INVANTARIO GENERAL FRUTERIA EXPRESS HOYADA SE EXTIMA PERDIDA DESDE 11/05/2021 AL 03/08/2021</t>
  </si>
  <si>
    <t xml:space="preserve">TOTAL </t>
  </si>
  <si>
    <t xml:space="preserve">TOTAL PERDIDA $ </t>
  </si>
  <si>
    <t>INVANTARIO GENERAL CHARCUTERIA EXPRESS HOYADA SE EXTIMA PERDIDA DESDE 11/05/2021 AL 03/08/2021</t>
  </si>
  <si>
    <t>COSTO</t>
  </si>
  <si>
    <t xml:space="preserve">CAN. REC </t>
  </si>
  <si>
    <t>CODIGO</t>
  </si>
  <si>
    <t>TOTAL</t>
  </si>
  <si>
    <t>COD</t>
  </si>
  <si>
    <t xml:space="preserve">TOTAL PERDIDA$ </t>
  </si>
  <si>
    <t>INVANTARIO GENERAL CARNICERIA  EXPRESS HOYADA SE EXTIMA PERDIDA DESDE 11/05/2021 AL 03/08/2021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</si>
</sst>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 applyAlignment="1">
      <alignment horizontal="center"/>
    </xf>
    <xf numFmtId="49" fontId="0" fillId="0" borderId="2" xfId="0" applyNumberFormat="1" applyBorder="1"/>
    <xf numFmtId="0" fontId="0" fillId="0" borderId="2" xfId="0" applyBorder="1"/>
    <xf numFmtId="49" fontId="0" fillId="0" borderId="3" xfId="0" applyNumberFormat="1" applyBorder="1"/>
    <xf numFmtId="0" fontId="0" fillId="0" borderId="3" xfId="0" applyBorder="1"/>
    <xf numFmtId="0" fontId="0" fillId="0" borderId="2" xfId="0" applyFill="1" applyBorder="1"/>
    <xf numFmtId="49" fontId="0" fillId="0" borderId="2" xfId="0" applyNumberFormat="1" applyFill="1" applyBorder="1"/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9" fontId="0" fillId="0" borderId="2" xfId="1" applyFont="1" applyBorder="1"/>
    <xf numFmtId="2" fontId="0" fillId="0" borderId="2" xfId="1" applyNumberFormat="1" applyFont="1" applyBorder="1"/>
    <xf numFmtId="49" fontId="0" fillId="0" borderId="4" xfId="0" applyNumberFormat="1" applyFill="1" applyBorder="1"/>
    <xf numFmtId="2" fontId="0" fillId="0" borderId="4" xfId="1" applyNumberFormat="1" applyFont="1" applyFill="1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9" fontId="0" fillId="0" borderId="6" xfId="1" applyFont="1" applyBorder="1"/>
    <xf numFmtId="0" fontId="0" fillId="0" borderId="6" xfId="0" applyFill="1" applyBorder="1"/>
    <xf numFmtId="2" fontId="0" fillId="0" borderId="2" xfId="0" applyNumberFormat="1" applyBorder="1"/>
    <xf numFmtId="0" fontId="1" fillId="0" borderId="2" xfId="0" applyFont="1" applyBorder="1"/>
    <xf numFmtId="2" fontId="1" fillId="0" borderId="2" xfId="0" applyNumberFormat="1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integer" name="Codigo_Deposito" form="unqualified"/>
                  <xsd:element minOccurs="0" nillable="true" type="xsd:string" name="Descripcion_Deposito" form="unqualified"/>
                  <xsd:element minOccurs="0" nillable="true" type="xsd:string" name="Responsable" form="unqualified"/>
                  <xsd:element minOccurs="0" maxOccurs="unbounded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Producto" form="unqualified"/>
                              <xsd:element minOccurs="0" nillable="true" type="xsd:string" name="Modelo" form="unqualified"/>
                              <xsd:element minOccurs="0" nillable="true" type="xsd:string" name="Descripcion_del_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xmlMaps" Target="xmlMap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7"/>
  <sheetViews>
    <sheetView tabSelected="1" zoomScale="120" zoomScaleNormal="120" workbookViewId="0">
      <selection activeCell="K9" sqref="K9"/>
    </sheetView>
  </sheetViews>
  <sheetFormatPr baseColWidth="10" defaultRowHeight="15" x14ac:dyDescent="0.25"/>
  <cols>
    <col min="1" max="1" width="7.5703125" customWidth="1"/>
    <col min="2" max="2" width="43.85546875" customWidth="1"/>
    <col min="5" max="5" width="8" bestFit="1" customWidth="1"/>
    <col min="6" max="6" width="16.140625" bestFit="1" customWidth="1"/>
    <col min="7" max="7" width="9.28515625" customWidth="1"/>
    <col min="8" max="8" width="7.85546875" customWidth="1"/>
    <col min="9" max="9" width="7.28515625" customWidth="1"/>
    <col min="10" max="10" width="15.28515625" customWidth="1"/>
  </cols>
  <sheetData>
    <row r="3" spans="1:14" x14ac:dyDescent="0.25">
      <c r="A3" s="10" t="s">
        <v>131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5" spans="1:14" ht="15.75" thickBot="1" x14ac:dyDescent="0.3"/>
    <row r="6" spans="1:14" x14ac:dyDescent="0.25">
      <c r="A6" s="1" t="s">
        <v>127</v>
      </c>
      <c r="B6" s="1" t="s">
        <v>113</v>
      </c>
      <c r="C6" s="1" t="s">
        <v>26</v>
      </c>
      <c r="D6" s="1" t="s">
        <v>110</v>
      </c>
      <c r="E6" s="1" t="s">
        <v>111</v>
      </c>
      <c r="F6" s="15" t="s">
        <v>112</v>
      </c>
      <c r="G6" s="19" t="s">
        <v>126</v>
      </c>
      <c r="H6" s="19" t="s">
        <v>119</v>
      </c>
      <c r="I6" s="18" t="s">
        <v>125</v>
      </c>
      <c r="J6" s="18" t="s">
        <v>130</v>
      </c>
    </row>
    <row r="7" spans="1:14" x14ac:dyDescent="0.25">
      <c r="A7" s="3">
        <v>1850</v>
      </c>
      <c r="B7" s="2" t="s">
        <v>27</v>
      </c>
      <c r="C7" s="3">
        <v>57.164999999999999</v>
      </c>
      <c r="D7" s="3">
        <v>31.8</v>
      </c>
      <c r="E7" s="3">
        <v>2.2000000000000002</v>
      </c>
      <c r="F7" s="16">
        <f>E7+D7-C7</f>
        <v>-23.164999999999999</v>
      </c>
      <c r="G7" s="16">
        <v>346.63</v>
      </c>
      <c r="H7" s="20">
        <f>F7/G7</f>
        <v>-6.682918385598477E-2</v>
      </c>
      <c r="I7" s="3">
        <v>2.73</v>
      </c>
      <c r="J7" s="22">
        <f>F7*I7</f>
        <v>-63.240449999999996</v>
      </c>
    </row>
    <row r="8" spans="1:14" x14ac:dyDescent="0.25">
      <c r="A8" s="3">
        <v>1852</v>
      </c>
      <c r="B8" s="2" t="s">
        <v>28</v>
      </c>
      <c r="C8" s="3">
        <v>127.22</v>
      </c>
      <c r="D8" s="3">
        <v>120.6</v>
      </c>
      <c r="E8" s="3">
        <v>10.220000000000001</v>
      </c>
      <c r="F8" s="16">
        <f t="shared" ref="F8:F36" si="0">E8+D8-C8</f>
        <v>3.5999999999999943</v>
      </c>
      <c r="G8" s="16">
        <v>2367.5</v>
      </c>
      <c r="H8" s="20">
        <f t="shared" ref="H8:H36" si="1">F8/G8</f>
        <v>1.5205913410770832E-3</v>
      </c>
      <c r="I8" s="3">
        <v>2.2999999999999998</v>
      </c>
      <c r="J8" s="22">
        <f t="shared" ref="J8:J36" si="2">F8*I8</f>
        <v>8.2799999999999869</v>
      </c>
    </row>
    <row r="9" spans="1:14" x14ac:dyDescent="0.25">
      <c r="A9" s="3">
        <v>1853</v>
      </c>
      <c r="B9" s="2" t="s">
        <v>29</v>
      </c>
      <c r="C9" s="3">
        <v>20.484999999999999</v>
      </c>
      <c r="D9" s="3">
        <v>0</v>
      </c>
      <c r="E9" s="3">
        <v>0</v>
      </c>
      <c r="F9" s="16">
        <f t="shared" si="0"/>
        <v>-20.484999999999999</v>
      </c>
      <c r="G9" s="16">
        <v>142.4</v>
      </c>
      <c r="H9" s="20">
        <f t="shared" si="1"/>
        <v>-0.14385533707865167</v>
      </c>
      <c r="I9" s="3">
        <v>1.75</v>
      </c>
      <c r="J9" s="22">
        <f t="shared" si="2"/>
        <v>-35.848749999999995</v>
      </c>
    </row>
    <row r="10" spans="1:14" x14ac:dyDescent="0.25">
      <c r="A10" s="3">
        <v>1887</v>
      </c>
      <c r="B10" s="2" t="s">
        <v>30</v>
      </c>
      <c r="C10" s="3">
        <v>39.645000000000003</v>
      </c>
      <c r="D10" s="3">
        <v>21</v>
      </c>
      <c r="E10" s="3">
        <v>0.51</v>
      </c>
      <c r="F10" s="16">
        <f t="shared" si="0"/>
        <v>-18.135000000000002</v>
      </c>
      <c r="G10" s="16">
        <v>125.7</v>
      </c>
      <c r="H10" s="20">
        <f t="shared" si="1"/>
        <v>-0.14427207637231504</v>
      </c>
      <c r="I10" s="3">
        <v>1.48</v>
      </c>
      <c r="J10" s="22">
        <f t="shared" si="2"/>
        <v>-26.8398</v>
      </c>
    </row>
    <row r="11" spans="1:14" x14ac:dyDescent="0.25">
      <c r="A11" s="3">
        <v>1937</v>
      </c>
      <c r="B11" s="2" t="s">
        <v>31</v>
      </c>
      <c r="C11" s="3">
        <v>16.88</v>
      </c>
      <c r="D11" s="3">
        <v>6.8</v>
      </c>
      <c r="E11" s="3">
        <v>0.49</v>
      </c>
      <c r="F11" s="16">
        <f t="shared" si="0"/>
        <v>-9.59</v>
      </c>
      <c r="G11" s="16">
        <v>157.24</v>
      </c>
      <c r="H11" s="20">
        <f t="shared" si="1"/>
        <v>-6.0989570083948098E-2</v>
      </c>
      <c r="I11" s="3">
        <v>4.0999999999999996</v>
      </c>
      <c r="J11" s="22">
        <f t="shared" si="2"/>
        <v>-39.318999999999996</v>
      </c>
    </row>
    <row r="12" spans="1:14" x14ac:dyDescent="0.25">
      <c r="A12" s="3">
        <v>1973</v>
      </c>
      <c r="B12" s="2" t="s">
        <v>32</v>
      </c>
      <c r="C12" s="3">
        <v>64.64</v>
      </c>
      <c r="D12" s="3">
        <v>53.8</v>
      </c>
      <c r="E12" s="3">
        <v>2.35</v>
      </c>
      <c r="F12" s="16">
        <f t="shared" si="0"/>
        <v>-8.490000000000002</v>
      </c>
      <c r="G12" s="16">
        <v>700.6</v>
      </c>
      <c r="H12" s="20">
        <f t="shared" si="1"/>
        <v>-1.2118184413359979E-2</v>
      </c>
      <c r="I12" s="3">
        <v>3.39</v>
      </c>
      <c r="J12" s="22">
        <f t="shared" si="2"/>
        <v>-28.781100000000009</v>
      </c>
    </row>
    <row r="13" spans="1:14" x14ac:dyDescent="0.25">
      <c r="A13" s="3">
        <v>1986</v>
      </c>
      <c r="B13" s="2" t="s">
        <v>33</v>
      </c>
      <c r="C13" s="3">
        <v>11.565</v>
      </c>
      <c r="D13" s="3">
        <v>0</v>
      </c>
      <c r="E13" s="3">
        <v>0</v>
      </c>
      <c r="F13" s="16">
        <f t="shared" si="0"/>
        <v>-11.565</v>
      </c>
      <c r="G13" s="16">
        <v>136.1</v>
      </c>
      <c r="H13" s="20">
        <f t="shared" si="1"/>
        <v>-8.4974283614988974E-2</v>
      </c>
      <c r="I13" s="3">
        <v>1.21</v>
      </c>
      <c r="J13" s="22">
        <f t="shared" si="2"/>
        <v>-13.993649999999999</v>
      </c>
    </row>
    <row r="14" spans="1:14" x14ac:dyDescent="0.25">
      <c r="A14" s="3">
        <v>2025</v>
      </c>
      <c r="B14" s="2" t="s">
        <v>34</v>
      </c>
      <c r="C14" s="3">
        <v>70.855000000000004</v>
      </c>
      <c r="D14" s="3">
        <v>62.8</v>
      </c>
      <c r="E14" s="3">
        <v>2</v>
      </c>
      <c r="F14" s="16">
        <f t="shared" si="0"/>
        <v>-6.0550000000000068</v>
      </c>
      <c r="G14" s="16">
        <v>956.8</v>
      </c>
      <c r="H14" s="20">
        <f t="shared" si="1"/>
        <v>-6.3283862876254253E-3</v>
      </c>
      <c r="I14" s="3">
        <v>1.17</v>
      </c>
      <c r="J14" s="22">
        <f t="shared" si="2"/>
        <v>-7.0843500000000077</v>
      </c>
    </row>
    <row r="15" spans="1:14" x14ac:dyDescent="0.25">
      <c r="A15" s="3">
        <v>1851</v>
      </c>
      <c r="B15" s="2" t="s">
        <v>35</v>
      </c>
      <c r="C15" s="3">
        <v>50.564999999999998</v>
      </c>
      <c r="D15" s="3">
        <v>23.6</v>
      </c>
      <c r="E15" s="3">
        <v>2.2000000000000002</v>
      </c>
      <c r="F15" s="16">
        <f t="shared" si="0"/>
        <v>-24.764999999999997</v>
      </c>
      <c r="G15" s="16">
        <v>342.8</v>
      </c>
      <c r="H15" s="20">
        <f t="shared" si="1"/>
        <v>-7.2243290548424724E-2</v>
      </c>
      <c r="I15" s="3">
        <v>2.73</v>
      </c>
      <c r="J15" s="22">
        <f t="shared" si="2"/>
        <v>-67.608449999999991</v>
      </c>
    </row>
    <row r="16" spans="1:14" x14ac:dyDescent="0.25">
      <c r="A16" s="3">
        <v>1857</v>
      </c>
      <c r="B16" s="2" t="s">
        <v>36</v>
      </c>
      <c r="C16" s="3">
        <v>0</v>
      </c>
      <c r="D16" s="3">
        <v>0</v>
      </c>
      <c r="E16" s="3">
        <v>0</v>
      </c>
      <c r="F16" s="16">
        <f t="shared" si="0"/>
        <v>0</v>
      </c>
      <c r="G16" s="16">
        <v>0</v>
      </c>
      <c r="H16" s="20">
        <v>0</v>
      </c>
      <c r="I16" s="3">
        <v>0</v>
      </c>
      <c r="J16" s="22">
        <f t="shared" si="2"/>
        <v>0</v>
      </c>
    </row>
    <row r="17" spans="1:10" x14ac:dyDescent="0.25">
      <c r="A17" s="3">
        <v>1928</v>
      </c>
      <c r="B17" s="2" t="s">
        <v>37</v>
      </c>
      <c r="C17" s="3">
        <v>0</v>
      </c>
      <c r="D17" s="3">
        <v>0</v>
      </c>
      <c r="E17" s="3">
        <v>0</v>
      </c>
      <c r="F17" s="16">
        <f t="shared" si="0"/>
        <v>0</v>
      </c>
      <c r="G17" s="16">
        <v>0</v>
      </c>
      <c r="H17" s="20">
        <v>0</v>
      </c>
      <c r="I17" s="3">
        <v>0</v>
      </c>
      <c r="J17" s="22">
        <f t="shared" si="2"/>
        <v>0</v>
      </c>
    </row>
    <row r="18" spans="1:10" x14ac:dyDescent="0.25">
      <c r="A18" s="3">
        <v>1678</v>
      </c>
      <c r="B18" s="2" t="s">
        <v>38</v>
      </c>
      <c r="C18" s="3">
        <v>0</v>
      </c>
      <c r="D18" s="3">
        <v>0</v>
      </c>
      <c r="E18" s="3">
        <v>0</v>
      </c>
      <c r="F18" s="16">
        <f t="shared" si="0"/>
        <v>0</v>
      </c>
      <c r="G18" s="16">
        <v>0</v>
      </c>
      <c r="H18" s="20">
        <v>0</v>
      </c>
      <c r="I18" s="3">
        <v>0</v>
      </c>
      <c r="J18" s="22">
        <f t="shared" si="2"/>
        <v>0</v>
      </c>
    </row>
    <row r="19" spans="1:10" x14ac:dyDescent="0.25">
      <c r="A19" s="3">
        <v>1926</v>
      </c>
      <c r="B19" s="2" t="s">
        <v>39</v>
      </c>
      <c r="C19" s="3">
        <v>0</v>
      </c>
      <c r="D19" s="3">
        <v>0</v>
      </c>
      <c r="E19" s="3">
        <v>0</v>
      </c>
      <c r="F19" s="16">
        <f t="shared" si="0"/>
        <v>0</v>
      </c>
      <c r="G19" s="16">
        <v>0</v>
      </c>
      <c r="H19" s="20">
        <v>0</v>
      </c>
      <c r="I19" s="3">
        <v>0</v>
      </c>
      <c r="J19" s="22">
        <f t="shared" si="2"/>
        <v>0</v>
      </c>
    </row>
    <row r="20" spans="1:10" x14ac:dyDescent="0.25">
      <c r="A20" s="3">
        <v>1921</v>
      </c>
      <c r="B20" s="2" t="s">
        <v>40</v>
      </c>
      <c r="C20" s="3">
        <v>6.87</v>
      </c>
      <c r="D20" s="3">
        <v>0</v>
      </c>
      <c r="E20" s="3">
        <v>0</v>
      </c>
      <c r="F20" s="16">
        <f t="shared" si="0"/>
        <v>-6.87</v>
      </c>
      <c r="G20" s="16">
        <v>104.7</v>
      </c>
      <c r="H20" s="20">
        <f t="shared" si="1"/>
        <v>-6.5616045845272211E-2</v>
      </c>
      <c r="I20" s="3">
        <v>2.73</v>
      </c>
      <c r="J20" s="22">
        <f t="shared" si="2"/>
        <v>-18.755099999999999</v>
      </c>
    </row>
    <row r="21" spans="1:10" x14ac:dyDescent="0.25">
      <c r="A21" s="3">
        <v>1855</v>
      </c>
      <c r="B21" s="2" t="s">
        <v>41</v>
      </c>
      <c r="C21" s="3">
        <v>3.5350000000000001</v>
      </c>
      <c r="D21" s="3">
        <v>0</v>
      </c>
      <c r="E21" s="3">
        <v>0</v>
      </c>
      <c r="F21" s="16">
        <f t="shared" si="0"/>
        <v>-3.5350000000000001</v>
      </c>
      <c r="G21" s="16">
        <v>204.8</v>
      </c>
      <c r="H21" s="20">
        <f t="shared" si="1"/>
        <v>-1.7260742187500001E-2</v>
      </c>
      <c r="I21" s="3">
        <v>1.67</v>
      </c>
      <c r="J21" s="22">
        <f t="shared" si="2"/>
        <v>-5.9034500000000003</v>
      </c>
    </row>
    <row r="22" spans="1:10" x14ac:dyDescent="0.25">
      <c r="A22" s="3">
        <v>1918</v>
      </c>
      <c r="B22" s="2" t="s">
        <v>42</v>
      </c>
      <c r="C22" s="3">
        <v>10.324999999999999</v>
      </c>
      <c r="D22" s="3">
        <v>8.0500000000000007</v>
      </c>
      <c r="E22" s="3">
        <v>1.1299999999999999</v>
      </c>
      <c r="F22" s="16">
        <f t="shared" si="0"/>
        <v>-1.1449999999999996</v>
      </c>
      <c r="G22" s="16">
        <v>94.13</v>
      </c>
      <c r="H22" s="20">
        <f t="shared" si="1"/>
        <v>-1.2164028471263143E-2</v>
      </c>
      <c r="I22" s="3">
        <v>2.1</v>
      </c>
      <c r="J22" s="22">
        <f t="shared" si="2"/>
        <v>-2.4044999999999992</v>
      </c>
    </row>
    <row r="23" spans="1:10" x14ac:dyDescent="0.25">
      <c r="A23" s="3">
        <v>1953</v>
      </c>
      <c r="B23" s="2" t="s">
        <v>43</v>
      </c>
      <c r="C23" s="3">
        <v>9.06</v>
      </c>
      <c r="D23" s="3">
        <v>7.05</v>
      </c>
      <c r="E23" s="3">
        <v>1.23</v>
      </c>
      <c r="F23" s="16">
        <f t="shared" si="0"/>
        <v>-0.78000000000000114</v>
      </c>
      <c r="G23" s="16">
        <v>127.9</v>
      </c>
      <c r="H23" s="20">
        <f t="shared" si="1"/>
        <v>-6.0985144644253413E-3</v>
      </c>
      <c r="I23" s="3">
        <v>2.1</v>
      </c>
      <c r="J23" s="22">
        <f t="shared" si="2"/>
        <v>-1.6380000000000026</v>
      </c>
    </row>
    <row r="24" spans="1:10" x14ac:dyDescent="0.25">
      <c r="A24" s="3">
        <v>1906</v>
      </c>
      <c r="B24" s="2" t="s">
        <v>44</v>
      </c>
      <c r="C24" s="3">
        <v>0</v>
      </c>
      <c r="D24" s="3">
        <v>0</v>
      </c>
      <c r="E24" s="3">
        <v>0</v>
      </c>
      <c r="F24" s="16">
        <f t="shared" si="0"/>
        <v>0</v>
      </c>
      <c r="G24" s="16">
        <v>0</v>
      </c>
      <c r="H24" s="20">
        <v>0</v>
      </c>
      <c r="I24" s="3">
        <v>0</v>
      </c>
      <c r="J24" s="22">
        <f t="shared" si="2"/>
        <v>0</v>
      </c>
    </row>
    <row r="25" spans="1:10" x14ac:dyDescent="0.25">
      <c r="A25" s="3">
        <v>1910</v>
      </c>
      <c r="B25" s="2" t="s">
        <v>45</v>
      </c>
      <c r="C25" s="3">
        <v>0</v>
      </c>
      <c r="D25" s="3">
        <v>0</v>
      </c>
      <c r="E25" s="3">
        <v>0</v>
      </c>
      <c r="F25" s="16">
        <f t="shared" si="0"/>
        <v>0</v>
      </c>
      <c r="G25" s="16">
        <v>0</v>
      </c>
      <c r="H25" s="20">
        <v>0</v>
      </c>
      <c r="I25" s="3">
        <v>0</v>
      </c>
      <c r="J25" s="22">
        <f t="shared" si="2"/>
        <v>0</v>
      </c>
    </row>
    <row r="26" spans="1:10" x14ac:dyDescent="0.25">
      <c r="A26" s="3">
        <v>2075</v>
      </c>
      <c r="B26" s="2" t="s">
        <v>46</v>
      </c>
      <c r="C26" s="3">
        <v>0.67</v>
      </c>
      <c r="D26" s="3">
        <v>0</v>
      </c>
      <c r="E26" s="3">
        <v>0</v>
      </c>
      <c r="F26" s="16">
        <f t="shared" si="0"/>
        <v>-0.67</v>
      </c>
      <c r="G26" s="16">
        <v>0</v>
      </c>
      <c r="H26" s="20">
        <v>0</v>
      </c>
      <c r="I26" s="3">
        <v>1.42</v>
      </c>
      <c r="J26" s="22">
        <f t="shared" si="2"/>
        <v>-0.95140000000000002</v>
      </c>
    </row>
    <row r="27" spans="1:10" x14ac:dyDescent="0.25">
      <c r="A27" s="3">
        <v>1923</v>
      </c>
      <c r="B27" s="2" t="s">
        <v>47</v>
      </c>
      <c r="C27" s="3">
        <v>0.4</v>
      </c>
      <c r="D27" s="3">
        <v>0</v>
      </c>
      <c r="E27" s="3">
        <v>0</v>
      </c>
      <c r="F27" s="16">
        <f t="shared" si="0"/>
        <v>-0.4</v>
      </c>
      <c r="G27" s="16">
        <v>0</v>
      </c>
      <c r="H27" s="20">
        <v>0</v>
      </c>
      <c r="I27" s="3">
        <v>1.25</v>
      </c>
      <c r="J27" s="22">
        <f t="shared" si="2"/>
        <v>-0.5</v>
      </c>
    </row>
    <row r="28" spans="1:10" x14ac:dyDescent="0.25">
      <c r="A28" s="3">
        <v>3879</v>
      </c>
      <c r="B28" s="2" t="s">
        <v>48</v>
      </c>
      <c r="C28" s="3">
        <v>29.515000000000001</v>
      </c>
      <c r="D28" s="3">
        <v>24.4</v>
      </c>
      <c r="E28" s="3">
        <v>3.15</v>
      </c>
      <c r="F28" s="16">
        <f t="shared" si="0"/>
        <v>-1.9650000000000034</v>
      </c>
      <c r="G28" s="16">
        <v>230.8</v>
      </c>
      <c r="H28" s="20">
        <f t="shared" si="1"/>
        <v>-8.513864818024278E-3</v>
      </c>
      <c r="I28" s="3">
        <v>1.54</v>
      </c>
      <c r="J28" s="22">
        <f t="shared" si="2"/>
        <v>-3.0261000000000053</v>
      </c>
    </row>
    <row r="29" spans="1:10" x14ac:dyDescent="0.25">
      <c r="A29" s="3">
        <v>1902</v>
      </c>
      <c r="B29" s="2" t="s">
        <v>49</v>
      </c>
      <c r="C29" s="3">
        <v>16.29</v>
      </c>
      <c r="D29" s="3">
        <v>15.2</v>
      </c>
      <c r="E29" s="3">
        <v>1.65</v>
      </c>
      <c r="F29" s="16">
        <f t="shared" si="0"/>
        <v>0.55999999999999872</v>
      </c>
      <c r="G29" s="16">
        <v>53.5</v>
      </c>
      <c r="H29" s="20">
        <f t="shared" si="1"/>
        <v>1.0467289719626145E-2</v>
      </c>
      <c r="I29" s="3">
        <v>0</v>
      </c>
      <c r="J29" s="22">
        <f t="shared" si="2"/>
        <v>0</v>
      </c>
    </row>
    <row r="30" spans="1:10" x14ac:dyDescent="0.25">
      <c r="A30" s="3">
        <v>1854</v>
      </c>
      <c r="B30" s="2" t="s">
        <v>50</v>
      </c>
      <c r="C30" s="3">
        <v>10.215</v>
      </c>
      <c r="D30" s="3">
        <v>0</v>
      </c>
      <c r="E30" s="3">
        <v>0</v>
      </c>
      <c r="F30" s="16">
        <f t="shared" si="0"/>
        <v>-10.215</v>
      </c>
      <c r="G30" s="16">
        <v>0</v>
      </c>
      <c r="H30" s="20">
        <v>0</v>
      </c>
      <c r="I30" s="3">
        <v>1.64</v>
      </c>
      <c r="J30" s="22">
        <f t="shared" si="2"/>
        <v>-16.752599999999997</v>
      </c>
    </row>
    <row r="31" spans="1:10" x14ac:dyDescent="0.25">
      <c r="A31" s="3">
        <v>4958</v>
      </c>
      <c r="B31" s="2" t="s">
        <v>51</v>
      </c>
      <c r="C31" s="3">
        <v>20.75</v>
      </c>
      <c r="D31" s="3">
        <v>0</v>
      </c>
      <c r="E31" s="3">
        <v>0</v>
      </c>
      <c r="F31" s="16">
        <f t="shared" si="0"/>
        <v>-20.75</v>
      </c>
      <c r="G31" s="16">
        <v>0</v>
      </c>
      <c r="H31" s="20">
        <v>0</v>
      </c>
      <c r="I31" s="3">
        <v>0</v>
      </c>
      <c r="J31" s="22">
        <f t="shared" si="2"/>
        <v>0</v>
      </c>
    </row>
    <row r="32" spans="1:10" x14ac:dyDescent="0.25">
      <c r="A32" s="3">
        <v>1901</v>
      </c>
      <c r="B32" s="2" t="s">
        <v>52</v>
      </c>
      <c r="C32" s="3">
        <v>4.4999999999999998E-2</v>
      </c>
      <c r="D32" s="3">
        <v>0</v>
      </c>
      <c r="E32" s="3">
        <v>0</v>
      </c>
      <c r="F32" s="16">
        <f t="shared" si="0"/>
        <v>-4.4999999999999998E-2</v>
      </c>
      <c r="G32" s="16">
        <v>4.01</v>
      </c>
      <c r="H32" s="20">
        <f t="shared" si="1"/>
        <v>-1.1221945137157107E-2</v>
      </c>
      <c r="I32" s="3">
        <v>3.3</v>
      </c>
      <c r="J32" s="22">
        <f t="shared" si="2"/>
        <v>-0.14849999999999999</v>
      </c>
    </row>
    <row r="33" spans="1:10" x14ac:dyDescent="0.25">
      <c r="A33" s="3">
        <v>1720</v>
      </c>
      <c r="B33" s="2" t="s">
        <v>53</v>
      </c>
      <c r="C33" s="3">
        <v>-4.05</v>
      </c>
      <c r="D33" s="3">
        <v>0</v>
      </c>
      <c r="E33" s="3">
        <v>0</v>
      </c>
      <c r="F33" s="16">
        <f t="shared" si="0"/>
        <v>4.05</v>
      </c>
      <c r="G33" s="16">
        <v>94.8</v>
      </c>
      <c r="H33" s="20">
        <f t="shared" si="1"/>
        <v>4.2721518987341771E-2</v>
      </c>
      <c r="I33" s="3">
        <v>1.75</v>
      </c>
      <c r="J33" s="22">
        <f t="shared" si="2"/>
        <v>7.0874999999999995</v>
      </c>
    </row>
    <row r="34" spans="1:10" x14ac:dyDescent="0.25">
      <c r="A34" s="5">
        <v>3120</v>
      </c>
      <c r="B34" s="4" t="s">
        <v>54</v>
      </c>
      <c r="C34" s="5">
        <v>76.844999999999999</v>
      </c>
      <c r="D34" s="5">
        <v>70.599999999999994</v>
      </c>
      <c r="E34" s="5">
        <v>6.89</v>
      </c>
      <c r="F34" s="17">
        <f t="shared" si="0"/>
        <v>0.64499999999999602</v>
      </c>
      <c r="G34" s="17">
        <v>140.4</v>
      </c>
      <c r="H34" s="20">
        <f t="shared" si="1"/>
        <v>4.5940170940170656E-3</v>
      </c>
      <c r="I34" s="3">
        <v>1.78</v>
      </c>
      <c r="J34" s="22">
        <f t="shared" si="2"/>
        <v>1.148099999999993</v>
      </c>
    </row>
    <row r="35" spans="1:10" x14ac:dyDescent="0.25">
      <c r="A35" s="6">
        <v>5149</v>
      </c>
      <c r="B35" s="7" t="s">
        <v>114</v>
      </c>
      <c r="C35" s="6">
        <v>26.414999999999999</v>
      </c>
      <c r="D35" s="3">
        <v>18</v>
      </c>
      <c r="E35" s="6">
        <v>0.96</v>
      </c>
      <c r="F35" s="21">
        <f t="shared" si="0"/>
        <v>-7.4549999999999983</v>
      </c>
      <c r="G35" s="21">
        <v>271</v>
      </c>
      <c r="H35" s="20">
        <f t="shared" si="1"/>
        <v>-2.7509225092250917E-2</v>
      </c>
      <c r="I35" s="3">
        <v>2.7</v>
      </c>
      <c r="J35" s="22">
        <f t="shared" si="2"/>
        <v>-20.128499999999995</v>
      </c>
    </row>
    <row r="36" spans="1:10" x14ac:dyDescent="0.25">
      <c r="A36" s="6">
        <v>5148</v>
      </c>
      <c r="B36" s="7" t="s">
        <v>115</v>
      </c>
      <c r="C36" s="6">
        <v>32.97</v>
      </c>
      <c r="D36" s="3">
        <v>22.4</v>
      </c>
      <c r="E36" s="6">
        <v>1.1599999999999999</v>
      </c>
      <c r="F36" s="21">
        <f t="shared" si="0"/>
        <v>-9.41</v>
      </c>
      <c r="G36" s="21">
        <v>284.89999999999998</v>
      </c>
      <c r="H36" s="20">
        <f t="shared" si="1"/>
        <v>-3.3029133029133032E-2</v>
      </c>
      <c r="I36" s="3">
        <v>2.0499999999999998</v>
      </c>
      <c r="J36" s="22">
        <f t="shared" si="2"/>
        <v>-19.290499999999998</v>
      </c>
    </row>
    <row r="37" spans="1:10" x14ac:dyDescent="0.25">
      <c r="H37" s="23" t="s">
        <v>128</v>
      </c>
      <c r="I37" s="23">
        <f>SUM(I7:I36)</f>
        <v>46.890000000000008</v>
      </c>
      <c r="J37" s="24">
        <f>SUM(J7:J36)</f>
        <v>-355.69859999999994</v>
      </c>
    </row>
  </sheetData>
  <mergeCells count="1">
    <mergeCell ref="A3:N3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63"/>
  <sheetViews>
    <sheetView workbookViewId="0">
      <selection activeCell="M11" sqref="M11"/>
    </sheetView>
  </sheetViews>
  <sheetFormatPr baseColWidth="10" defaultRowHeight="15" x14ac:dyDescent="0.25"/>
  <cols>
    <col min="1" max="1" width="6.140625" customWidth="1"/>
    <col min="2" max="2" width="48.28515625" customWidth="1"/>
    <col min="4" max="4" width="10.7109375" customWidth="1"/>
    <col min="5" max="5" width="8.140625" customWidth="1"/>
    <col min="6" max="6" width="15.42578125" customWidth="1"/>
    <col min="7" max="7" width="9.7109375" customWidth="1"/>
    <col min="8" max="8" width="8.85546875" customWidth="1"/>
    <col min="9" max="9" width="7.5703125" customWidth="1"/>
    <col min="10" max="10" width="16.140625" customWidth="1"/>
  </cols>
  <sheetData>
    <row r="3" spans="1:12" x14ac:dyDescent="0.25">
      <c r="A3" s="10" t="s">
        <v>124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5" spans="1:12" ht="15.75" thickBot="1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2" x14ac:dyDescent="0.25">
      <c r="A6" s="1" t="s">
        <v>129</v>
      </c>
      <c r="B6" s="1" t="s">
        <v>0</v>
      </c>
      <c r="C6" s="1" t="s">
        <v>26</v>
      </c>
      <c r="D6" s="1" t="s">
        <v>110</v>
      </c>
      <c r="E6" s="1" t="s">
        <v>111</v>
      </c>
      <c r="F6" s="15" t="s">
        <v>112</v>
      </c>
      <c r="G6" s="19" t="s">
        <v>126</v>
      </c>
      <c r="H6" s="19" t="s">
        <v>119</v>
      </c>
      <c r="I6" s="18" t="s">
        <v>125</v>
      </c>
      <c r="J6" s="18" t="s">
        <v>123</v>
      </c>
    </row>
    <row r="7" spans="1:12" x14ac:dyDescent="0.25">
      <c r="A7" s="3">
        <v>1692</v>
      </c>
      <c r="B7" s="2" t="s">
        <v>55</v>
      </c>
      <c r="C7" s="3">
        <v>0.05</v>
      </c>
      <c r="D7" s="3">
        <v>0</v>
      </c>
      <c r="E7" s="3">
        <v>0</v>
      </c>
      <c r="F7" s="16">
        <f>E7+D7-C7</f>
        <v>-0.05</v>
      </c>
      <c r="G7" s="16">
        <v>4.21</v>
      </c>
      <c r="H7" s="20">
        <f>F7/G7</f>
        <v>-1.1876484560570073E-2</v>
      </c>
      <c r="I7" s="3">
        <v>4.9000000000000004</v>
      </c>
      <c r="J7" s="22">
        <f>F7*I7</f>
        <v>-0.24500000000000002</v>
      </c>
    </row>
    <row r="8" spans="1:12" x14ac:dyDescent="0.25">
      <c r="A8" s="3">
        <v>1781</v>
      </c>
      <c r="B8" s="2" t="s">
        <v>56</v>
      </c>
      <c r="C8" s="3">
        <v>34.854999999999997</v>
      </c>
      <c r="D8" s="3">
        <v>34.4</v>
      </c>
      <c r="E8" s="3">
        <v>1.05</v>
      </c>
      <c r="F8" s="16">
        <f t="shared" ref="F8:F62" si="0">E8+D8-C8</f>
        <v>0.59499999999999886</v>
      </c>
      <c r="G8" s="16">
        <v>0</v>
      </c>
      <c r="H8" s="20">
        <v>0</v>
      </c>
      <c r="I8" s="3">
        <v>0</v>
      </c>
      <c r="J8" s="22">
        <f>F8*I8</f>
        <v>0</v>
      </c>
    </row>
    <row r="9" spans="1:12" x14ac:dyDescent="0.25">
      <c r="A9" s="3">
        <v>1992</v>
      </c>
      <c r="B9" s="2" t="s">
        <v>57</v>
      </c>
      <c r="C9" s="3">
        <v>0.29499999999999998</v>
      </c>
      <c r="D9" s="3">
        <v>0.23499999999999999</v>
      </c>
      <c r="E9" s="3">
        <v>0</v>
      </c>
      <c r="F9" s="16">
        <f t="shared" si="0"/>
        <v>-0.06</v>
      </c>
      <c r="G9" s="16">
        <v>2.25</v>
      </c>
      <c r="H9" s="20">
        <f t="shared" ref="H8:H62" si="1">F9/G9</f>
        <v>-2.6666666666666665E-2</v>
      </c>
      <c r="I9" s="3">
        <v>3.5</v>
      </c>
      <c r="J9" s="22">
        <f>F9*I9</f>
        <v>-0.21</v>
      </c>
    </row>
    <row r="10" spans="1:12" x14ac:dyDescent="0.25">
      <c r="A10" s="3">
        <v>4061</v>
      </c>
      <c r="B10" s="2" t="s">
        <v>58</v>
      </c>
      <c r="C10" s="3">
        <v>219.29300000000001</v>
      </c>
      <c r="D10" s="3">
        <v>215.2</v>
      </c>
      <c r="E10" s="3">
        <v>4.75</v>
      </c>
      <c r="F10" s="16">
        <f t="shared" si="0"/>
        <v>0.65699999999998226</v>
      </c>
      <c r="G10" s="16">
        <v>0</v>
      </c>
      <c r="H10" s="20">
        <v>0</v>
      </c>
      <c r="I10" s="3">
        <v>0</v>
      </c>
      <c r="J10" s="22">
        <f>F10*I10</f>
        <v>0</v>
      </c>
    </row>
    <row r="11" spans="1:12" x14ac:dyDescent="0.25">
      <c r="A11" s="3">
        <v>3754</v>
      </c>
      <c r="B11" s="2" t="s">
        <v>59</v>
      </c>
      <c r="C11" s="3">
        <v>11</v>
      </c>
      <c r="D11" s="3">
        <v>9</v>
      </c>
      <c r="E11" s="3">
        <v>0</v>
      </c>
      <c r="F11" s="16">
        <f t="shared" si="0"/>
        <v>-2</v>
      </c>
      <c r="G11" s="16">
        <v>180</v>
      </c>
      <c r="H11" s="20">
        <f t="shared" si="1"/>
        <v>-1.1111111111111112E-2</v>
      </c>
      <c r="I11" s="3">
        <v>2.2000000000000002</v>
      </c>
      <c r="J11" s="22">
        <f>F11*I11</f>
        <v>-4.4000000000000004</v>
      </c>
    </row>
    <row r="12" spans="1:12" x14ac:dyDescent="0.25">
      <c r="A12" s="3">
        <v>1768</v>
      </c>
      <c r="B12" s="2" t="s">
        <v>60</v>
      </c>
      <c r="C12" s="3">
        <v>5</v>
      </c>
      <c r="D12" s="3">
        <v>0</v>
      </c>
      <c r="E12" s="3">
        <v>0</v>
      </c>
      <c r="F12" s="16">
        <f t="shared" si="0"/>
        <v>-5</v>
      </c>
      <c r="G12" s="16">
        <v>0</v>
      </c>
      <c r="H12" s="20">
        <v>0</v>
      </c>
      <c r="I12" s="3">
        <v>2.31</v>
      </c>
      <c r="J12" s="22">
        <f>F12*I12</f>
        <v>-11.55</v>
      </c>
    </row>
    <row r="13" spans="1:12" x14ac:dyDescent="0.25">
      <c r="A13" s="3">
        <v>1793</v>
      </c>
      <c r="B13" s="2" t="s">
        <v>61</v>
      </c>
      <c r="C13" s="3">
        <v>11.494999999999999</v>
      </c>
      <c r="D13" s="3">
        <v>8.6999999999999993</v>
      </c>
      <c r="E13" s="3">
        <v>0.96</v>
      </c>
      <c r="F13" s="16">
        <f t="shared" si="0"/>
        <v>-1.8349999999999991</v>
      </c>
      <c r="G13" s="16">
        <v>55.06</v>
      </c>
      <c r="H13" s="20">
        <f t="shared" si="1"/>
        <v>-3.3327279331638197E-2</v>
      </c>
      <c r="I13" s="3">
        <v>1.4</v>
      </c>
      <c r="J13" s="22">
        <f>F13*I13</f>
        <v>-2.5689999999999986</v>
      </c>
    </row>
    <row r="14" spans="1:12" x14ac:dyDescent="0.25">
      <c r="A14" s="3">
        <v>4931</v>
      </c>
      <c r="B14" s="2" t="s">
        <v>62</v>
      </c>
      <c r="C14" s="3">
        <v>0.16</v>
      </c>
      <c r="D14" s="3">
        <v>0</v>
      </c>
      <c r="E14" s="3">
        <v>0</v>
      </c>
      <c r="F14" s="16">
        <f t="shared" si="0"/>
        <v>-0.16</v>
      </c>
      <c r="G14" s="16">
        <v>6.35</v>
      </c>
      <c r="H14" s="20">
        <f t="shared" si="1"/>
        <v>-2.5196850393700791E-2</v>
      </c>
      <c r="I14" s="3">
        <v>2.25</v>
      </c>
      <c r="J14" s="22">
        <f>F14*I14</f>
        <v>-0.36</v>
      </c>
    </row>
    <row r="15" spans="1:12" x14ac:dyDescent="0.25">
      <c r="A15" s="3">
        <v>7895</v>
      </c>
      <c r="B15" s="2" t="s">
        <v>63</v>
      </c>
      <c r="C15" s="3">
        <v>0</v>
      </c>
      <c r="D15" s="3">
        <v>0</v>
      </c>
      <c r="E15" s="3">
        <v>0</v>
      </c>
      <c r="F15" s="16">
        <f t="shared" si="0"/>
        <v>0</v>
      </c>
      <c r="G15" s="16">
        <v>0</v>
      </c>
      <c r="H15" s="20">
        <v>0</v>
      </c>
      <c r="I15" s="3">
        <v>0</v>
      </c>
      <c r="J15" s="22">
        <f>F15*I15</f>
        <v>0</v>
      </c>
    </row>
    <row r="16" spans="1:12" x14ac:dyDescent="0.25">
      <c r="A16" s="3">
        <v>1796</v>
      </c>
      <c r="B16" s="2" t="s">
        <v>64</v>
      </c>
      <c r="C16" s="3">
        <v>1.385</v>
      </c>
      <c r="D16" s="3">
        <v>1.32</v>
      </c>
      <c r="E16" s="3">
        <v>0</v>
      </c>
      <c r="F16" s="16">
        <f t="shared" si="0"/>
        <v>-6.4999999999999947E-2</v>
      </c>
      <c r="G16" s="16">
        <v>40.1</v>
      </c>
      <c r="H16" s="20">
        <f t="shared" si="1"/>
        <v>-1.6209476309226919E-3</v>
      </c>
      <c r="I16" s="3">
        <v>1.75</v>
      </c>
      <c r="J16" s="22">
        <f>F16*I16</f>
        <v>-0.11374999999999991</v>
      </c>
    </row>
    <row r="17" spans="1:10" x14ac:dyDescent="0.25">
      <c r="A17" s="3">
        <v>1662</v>
      </c>
      <c r="B17" s="2" t="s">
        <v>65</v>
      </c>
      <c r="C17" s="3">
        <v>0.03</v>
      </c>
      <c r="D17" s="3">
        <v>0</v>
      </c>
      <c r="E17" s="3">
        <v>0</v>
      </c>
      <c r="F17" s="16">
        <f t="shared" si="0"/>
        <v>-0.03</v>
      </c>
      <c r="G17" s="16">
        <v>3.92</v>
      </c>
      <c r="H17" s="20">
        <f t="shared" si="1"/>
        <v>-7.6530612244897957E-3</v>
      </c>
      <c r="I17" s="3">
        <v>3.38</v>
      </c>
      <c r="J17" s="22">
        <f>F17*I17</f>
        <v>-0.10139999999999999</v>
      </c>
    </row>
    <row r="18" spans="1:10" x14ac:dyDescent="0.25">
      <c r="A18" s="3">
        <v>1845</v>
      </c>
      <c r="B18" s="2" t="s">
        <v>66</v>
      </c>
      <c r="C18" s="3">
        <v>0</v>
      </c>
      <c r="D18" s="3">
        <v>0</v>
      </c>
      <c r="E18" s="3">
        <v>0</v>
      </c>
      <c r="F18" s="16">
        <f t="shared" si="0"/>
        <v>0</v>
      </c>
      <c r="G18" s="16">
        <v>0</v>
      </c>
      <c r="H18" s="20">
        <v>0</v>
      </c>
      <c r="I18" s="3">
        <v>0</v>
      </c>
      <c r="J18" s="22">
        <f>F18*I18</f>
        <v>0</v>
      </c>
    </row>
    <row r="19" spans="1:10" x14ac:dyDescent="0.25">
      <c r="A19" s="3">
        <v>13439</v>
      </c>
      <c r="B19" s="2" t="s">
        <v>67</v>
      </c>
      <c r="C19" s="3">
        <v>0</v>
      </c>
      <c r="D19" s="3">
        <v>0</v>
      </c>
      <c r="E19" s="3">
        <v>0</v>
      </c>
      <c r="F19" s="16">
        <f t="shared" si="0"/>
        <v>0</v>
      </c>
      <c r="G19" s="16">
        <v>0</v>
      </c>
      <c r="H19" s="20">
        <v>0</v>
      </c>
      <c r="I19" s="3">
        <v>0</v>
      </c>
      <c r="J19" s="22">
        <f>F19*I19</f>
        <v>0</v>
      </c>
    </row>
    <row r="20" spans="1:10" x14ac:dyDescent="0.25">
      <c r="A20" s="3">
        <v>11293</v>
      </c>
      <c r="B20" s="2" t="s">
        <v>68</v>
      </c>
      <c r="C20" s="3">
        <v>43</v>
      </c>
      <c r="D20" s="3">
        <v>42</v>
      </c>
      <c r="E20" s="3">
        <v>0</v>
      </c>
      <c r="F20" s="16">
        <f t="shared" si="0"/>
        <v>-1</v>
      </c>
      <c r="G20" s="16">
        <v>276</v>
      </c>
      <c r="H20" s="20">
        <f t="shared" si="1"/>
        <v>-3.6231884057971015E-3</v>
      </c>
      <c r="I20" s="3">
        <v>0</v>
      </c>
      <c r="J20" s="22">
        <f>F20*I20</f>
        <v>0</v>
      </c>
    </row>
    <row r="21" spans="1:10" x14ac:dyDescent="0.25">
      <c r="A21" s="3">
        <v>10823</v>
      </c>
      <c r="B21" s="2" t="s">
        <v>69</v>
      </c>
      <c r="C21" s="3">
        <v>20</v>
      </c>
      <c r="D21" s="3">
        <v>20</v>
      </c>
      <c r="E21" s="3">
        <v>0</v>
      </c>
      <c r="F21" s="16">
        <f t="shared" si="0"/>
        <v>0</v>
      </c>
      <c r="G21" s="16">
        <v>0</v>
      </c>
      <c r="H21" s="20">
        <v>0</v>
      </c>
      <c r="I21" s="3">
        <v>0</v>
      </c>
      <c r="J21" s="22">
        <f>F21*I21</f>
        <v>0</v>
      </c>
    </row>
    <row r="22" spans="1:10" x14ac:dyDescent="0.25">
      <c r="A22" s="3">
        <v>8247</v>
      </c>
      <c r="B22" s="2" t="s">
        <v>70</v>
      </c>
      <c r="C22" s="3">
        <v>24</v>
      </c>
      <c r="D22" s="3">
        <v>0</v>
      </c>
      <c r="E22" s="3">
        <v>0</v>
      </c>
      <c r="F22" s="16">
        <f t="shared" si="0"/>
        <v>-24</v>
      </c>
      <c r="G22" s="16">
        <v>0</v>
      </c>
      <c r="H22" s="20">
        <v>0</v>
      </c>
      <c r="I22" s="3">
        <v>0</v>
      </c>
      <c r="J22" s="22">
        <f>F22*I22</f>
        <v>0</v>
      </c>
    </row>
    <row r="23" spans="1:10" x14ac:dyDescent="0.25">
      <c r="A23" s="3">
        <v>1709</v>
      </c>
      <c r="B23" s="2" t="s">
        <v>71</v>
      </c>
      <c r="C23" s="3">
        <v>0</v>
      </c>
      <c r="D23" s="3">
        <v>0</v>
      </c>
      <c r="E23" s="3">
        <v>0</v>
      </c>
      <c r="F23" s="16">
        <f t="shared" si="0"/>
        <v>0</v>
      </c>
      <c r="G23" s="16">
        <v>0</v>
      </c>
      <c r="H23" s="20">
        <v>0</v>
      </c>
      <c r="I23" s="3">
        <v>0</v>
      </c>
      <c r="J23" s="22">
        <f>F23*I23</f>
        <v>0</v>
      </c>
    </row>
    <row r="24" spans="1:10" x14ac:dyDescent="0.25">
      <c r="A24" s="3">
        <v>10352</v>
      </c>
      <c r="B24" s="2" t="s">
        <v>72</v>
      </c>
      <c r="C24" s="3">
        <v>0.01</v>
      </c>
      <c r="D24" s="3">
        <v>0</v>
      </c>
      <c r="E24" s="3">
        <v>0</v>
      </c>
      <c r="F24" s="16">
        <f t="shared" si="0"/>
        <v>-0.01</v>
      </c>
      <c r="G24" s="16">
        <v>1.27</v>
      </c>
      <c r="H24" s="20">
        <f t="shared" si="1"/>
        <v>-7.874015748031496E-3</v>
      </c>
      <c r="I24" s="3">
        <v>3.6</v>
      </c>
      <c r="J24" s="22">
        <f>F24*I24</f>
        <v>-3.6000000000000004E-2</v>
      </c>
    </row>
    <row r="25" spans="1:10" x14ac:dyDescent="0.25">
      <c r="A25" s="3">
        <v>4173</v>
      </c>
      <c r="B25" s="2" t="s">
        <v>73</v>
      </c>
      <c r="C25" s="3">
        <v>7</v>
      </c>
      <c r="D25" s="3">
        <v>0</v>
      </c>
      <c r="E25" s="3">
        <v>0</v>
      </c>
      <c r="F25" s="16">
        <f t="shared" si="0"/>
        <v>-7</v>
      </c>
      <c r="G25" s="16">
        <v>0</v>
      </c>
      <c r="H25" s="20">
        <v>0</v>
      </c>
      <c r="I25" s="3">
        <v>2.25</v>
      </c>
      <c r="J25" s="22">
        <f>F25*I25</f>
        <v>-15.75</v>
      </c>
    </row>
    <row r="26" spans="1:10" x14ac:dyDescent="0.25">
      <c r="A26" s="3">
        <v>3903</v>
      </c>
      <c r="B26" s="2" t="s">
        <v>74</v>
      </c>
      <c r="C26" s="3">
        <v>15.56</v>
      </c>
      <c r="D26" s="3">
        <v>10</v>
      </c>
      <c r="E26" s="3">
        <v>0</v>
      </c>
      <c r="F26" s="16">
        <f t="shared" si="0"/>
        <v>-5.5600000000000005</v>
      </c>
      <c r="G26" s="16">
        <v>168.59</v>
      </c>
      <c r="H26" s="20">
        <f t="shared" si="1"/>
        <v>-3.2979417521798449E-2</v>
      </c>
      <c r="I26" s="3">
        <v>2</v>
      </c>
      <c r="J26" s="22">
        <f>F26*I26</f>
        <v>-11.120000000000001</v>
      </c>
    </row>
    <row r="27" spans="1:10" x14ac:dyDescent="0.25">
      <c r="A27" s="3">
        <v>10584</v>
      </c>
      <c r="B27" s="2" t="s">
        <v>75</v>
      </c>
      <c r="C27" s="3">
        <v>0</v>
      </c>
      <c r="D27" s="3">
        <v>0</v>
      </c>
      <c r="E27" s="3">
        <v>0</v>
      </c>
      <c r="F27" s="16">
        <f t="shared" si="0"/>
        <v>0</v>
      </c>
      <c r="G27" s="16">
        <v>0</v>
      </c>
      <c r="H27" s="20">
        <v>0</v>
      </c>
      <c r="I27" s="3">
        <v>0</v>
      </c>
      <c r="J27" s="22">
        <f>F27*I27</f>
        <v>0</v>
      </c>
    </row>
    <row r="28" spans="1:10" x14ac:dyDescent="0.25">
      <c r="A28" s="3">
        <v>3461</v>
      </c>
      <c r="B28" s="2" t="s">
        <v>76</v>
      </c>
      <c r="C28" s="3">
        <v>7</v>
      </c>
      <c r="D28" s="3">
        <v>7</v>
      </c>
      <c r="E28" s="3">
        <v>0</v>
      </c>
      <c r="F28" s="16">
        <f t="shared" si="0"/>
        <v>0</v>
      </c>
      <c r="G28" s="16">
        <v>0</v>
      </c>
      <c r="H28" s="20">
        <v>0</v>
      </c>
      <c r="I28" s="3">
        <v>0</v>
      </c>
      <c r="J28" s="22">
        <f>F28*I28</f>
        <v>0</v>
      </c>
    </row>
    <row r="29" spans="1:10" x14ac:dyDescent="0.25">
      <c r="A29" s="3">
        <v>6193</v>
      </c>
      <c r="B29" s="2" t="s">
        <v>77</v>
      </c>
      <c r="C29" s="3">
        <v>2.5000000000000001E-2</v>
      </c>
      <c r="D29" s="3">
        <v>0</v>
      </c>
      <c r="E29" s="3">
        <v>0</v>
      </c>
      <c r="F29" s="16">
        <f t="shared" si="0"/>
        <v>-2.5000000000000001E-2</v>
      </c>
      <c r="G29" s="16">
        <v>3.63</v>
      </c>
      <c r="H29" s="20">
        <f t="shared" si="1"/>
        <v>-6.8870523415977963E-3</v>
      </c>
      <c r="I29" s="3">
        <v>2.8</v>
      </c>
      <c r="J29" s="22">
        <f>F29*I29</f>
        <v>-6.9999999999999993E-2</v>
      </c>
    </row>
    <row r="30" spans="1:10" x14ac:dyDescent="0.25">
      <c r="A30" s="3">
        <v>1634</v>
      </c>
      <c r="B30" s="2" t="s">
        <v>78</v>
      </c>
      <c r="C30" s="3">
        <v>0</v>
      </c>
      <c r="D30" s="3">
        <v>0</v>
      </c>
      <c r="E30" s="3">
        <v>0</v>
      </c>
      <c r="F30" s="16">
        <f t="shared" si="0"/>
        <v>0</v>
      </c>
      <c r="G30" s="16">
        <v>0</v>
      </c>
      <c r="H30" s="20">
        <v>0</v>
      </c>
      <c r="I30" s="3">
        <v>0</v>
      </c>
      <c r="J30" s="22">
        <f>F30*I30</f>
        <v>0</v>
      </c>
    </row>
    <row r="31" spans="1:10" x14ac:dyDescent="0.25">
      <c r="A31" s="3">
        <v>5066</v>
      </c>
      <c r="B31" s="2" t="s">
        <v>79</v>
      </c>
      <c r="C31" s="3">
        <v>0</v>
      </c>
      <c r="D31" s="3">
        <v>0</v>
      </c>
      <c r="E31" s="3">
        <v>0</v>
      </c>
      <c r="F31" s="16">
        <f t="shared" si="0"/>
        <v>0</v>
      </c>
      <c r="G31" s="16">
        <v>0</v>
      </c>
      <c r="H31" s="20">
        <v>0</v>
      </c>
      <c r="I31" s="3">
        <v>0</v>
      </c>
      <c r="J31" s="22">
        <f>F31*I31</f>
        <v>0</v>
      </c>
    </row>
    <row r="32" spans="1:10" x14ac:dyDescent="0.25">
      <c r="A32" s="3">
        <v>2659</v>
      </c>
      <c r="B32" s="2" t="s">
        <v>80</v>
      </c>
      <c r="C32" s="3">
        <v>0.04</v>
      </c>
      <c r="D32" s="3">
        <v>0</v>
      </c>
      <c r="E32" s="3">
        <v>0</v>
      </c>
      <c r="F32" s="16">
        <f t="shared" si="0"/>
        <v>-0.04</v>
      </c>
      <c r="G32" s="16">
        <v>3.43</v>
      </c>
      <c r="H32" s="20">
        <f t="shared" si="1"/>
        <v>-1.1661807580174927E-2</v>
      </c>
      <c r="I32" s="3">
        <v>3.28</v>
      </c>
      <c r="J32" s="22">
        <f>F32*I32</f>
        <v>-0.13119999999999998</v>
      </c>
    </row>
    <row r="33" spans="1:10" x14ac:dyDescent="0.25">
      <c r="A33" s="3">
        <v>1734</v>
      </c>
      <c r="B33" s="2" t="s">
        <v>81</v>
      </c>
      <c r="C33" s="3">
        <v>1.4999999999999999E-2</v>
      </c>
      <c r="D33" s="3">
        <v>0</v>
      </c>
      <c r="E33" s="3">
        <v>0</v>
      </c>
      <c r="F33" s="16">
        <f t="shared" si="0"/>
        <v>-1.4999999999999999E-2</v>
      </c>
      <c r="G33" s="16">
        <v>1.4</v>
      </c>
      <c r="H33" s="20">
        <f t="shared" si="1"/>
        <v>-1.0714285714285714E-2</v>
      </c>
      <c r="I33" s="3">
        <v>3.3</v>
      </c>
      <c r="J33" s="22">
        <f>F33*I33</f>
        <v>-4.9499999999999995E-2</v>
      </c>
    </row>
    <row r="34" spans="1:10" x14ac:dyDescent="0.25">
      <c r="A34" s="3">
        <v>1685</v>
      </c>
      <c r="B34" s="2" t="s">
        <v>82</v>
      </c>
      <c r="C34" s="3">
        <v>0</v>
      </c>
      <c r="D34" s="3">
        <v>0</v>
      </c>
      <c r="E34" s="3">
        <v>0</v>
      </c>
      <c r="F34" s="16">
        <f t="shared" si="0"/>
        <v>0</v>
      </c>
      <c r="G34" s="16">
        <v>0</v>
      </c>
      <c r="H34" s="20">
        <v>0</v>
      </c>
      <c r="I34" s="3">
        <v>0</v>
      </c>
      <c r="J34" s="22">
        <f>F34*I34</f>
        <v>0</v>
      </c>
    </row>
    <row r="35" spans="1:10" x14ac:dyDescent="0.25">
      <c r="A35" s="3">
        <v>3060</v>
      </c>
      <c r="B35" s="2" t="s">
        <v>83</v>
      </c>
      <c r="C35" s="3">
        <v>0</v>
      </c>
      <c r="D35" s="3">
        <v>0</v>
      </c>
      <c r="E35" s="3">
        <v>0</v>
      </c>
      <c r="F35" s="16">
        <f t="shared" si="0"/>
        <v>0</v>
      </c>
      <c r="G35" s="16">
        <v>0</v>
      </c>
      <c r="H35" s="20">
        <v>0</v>
      </c>
      <c r="I35" s="3">
        <v>0</v>
      </c>
      <c r="J35" s="22">
        <f>F35*I35</f>
        <v>0</v>
      </c>
    </row>
    <row r="36" spans="1:10" x14ac:dyDescent="0.25">
      <c r="A36" s="3">
        <v>1794</v>
      </c>
      <c r="B36" s="2" t="s">
        <v>84</v>
      </c>
      <c r="C36" s="3">
        <v>3.56</v>
      </c>
      <c r="D36" s="3">
        <v>0.89500000000000002</v>
      </c>
      <c r="E36" s="3">
        <v>0.41</v>
      </c>
      <c r="F36" s="16">
        <f t="shared" si="0"/>
        <v>-2.2549999999999999</v>
      </c>
      <c r="G36" s="16">
        <v>60.12</v>
      </c>
      <c r="H36" s="20">
        <f t="shared" si="1"/>
        <v>-3.7508316699933465E-2</v>
      </c>
      <c r="I36" s="3">
        <v>1.7</v>
      </c>
      <c r="J36" s="22">
        <f>F36*I36</f>
        <v>-3.8334999999999999</v>
      </c>
    </row>
    <row r="37" spans="1:10" x14ac:dyDescent="0.25">
      <c r="A37" s="3">
        <v>6509</v>
      </c>
      <c r="B37" s="2" t="s">
        <v>85</v>
      </c>
      <c r="C37" s="3">
        <v>0.46</v>
      </c>
      <c r="D37" s="3">
        <v>0</v>
      </c>
      <c r="E37" s="3">
        <v>0</v>
      </c>
      <c r="F37" s="16">
        <f t="shared" si="0"/>
        <v>-0.46</v>
      </c>
      <c r="G37" s="16">
        <v>0</v>
      </c>
      <c r="H37" s="20">
        <v>0</v>
      </c>
      <c r="I37" s="3">
        <v>4.59</v>
      </c>
      <c r="J37" s="22">
        <f>F37*I37</f>
        <v>-2.1114000000000002</v>
      </c>
    </row>
    <row r="38" spans="1:10" x14ac:dyDescent="0.25">
      <c r="A38" s="3">
        <v>3404</v>
      </c>
      <c r="B38" s="2" t="s">
        <v>86</v>
      </c>
      <c r="C38" s="3">
        <v>8.9250000000000007</v>
      </c>
      <c r="D38" s="3">
        <v>8.4</v>
      </c>
      <c r="E38" s="3">
        <v>0</v>
      </c>
      <c r="F38" s="16">
        <f t="shared" si="0"/>
        <v>-0.52500000000000036</v>
      </c>
      <c r="G38" s="16">
        <v>35.33</v>
      </c>
      <c r="H38" s="20">
        <f t="shared" si="1"/>
        <v>-1.4859892442683282E-2</v>
      </c>
      <c r="I38" s="3">
        <v>2.3199999999999998</v>
      </c>
      <c r="J38" s="22">
        <f>F38*I38</f>
        <v>-1.2180000000000006</v>
      </c>
    </row>
    <row r="39" spans="1:10" x14ac:dyDescent="0.25">
      <c r="A39" s="3">
        <v>1672</v>
      </c>
      <c r="B39" s="2" t="s">
        <v>87</v>
      </c>
      <c r="C39" s="3">
        <v>0.28999999999999998</v>
      </c>
      <c r="D39" s="3">
        <v>0</v>
      </c>
      <c r="E39" s="3">
        <v>0</v>
      </c>
      <c r="F39" s="16">
        <f t="shared" si="0"/>
        <v>-0.28999999999999998</v>
      </c>
      <c r="G39" s="16">
        <v>38.4</v>
      </c>
      <c r="H39" s="20">
        <f t="shared" si="1"/>
        <v>-7.5520833333333334E-3</v>
      </c>
      <c r="I39" s="3">
        <v>1</v>
      </c>
      <c r="J39" s="22">
        <f>F39*I39</f>
        <v>-0.28999999999999998</v>
      </c>
    </row>
    <row r="40" spans="1:10" x14ac:dyDescent="0.25">
      <c r="A40" s="3">
        <v>12913</v>
      </c>
      <c r="B40" s="2" t="s">
        <v>88</v>
      </c>
      <c r="C40" s="3">
        <v>1.4999999999999999E-2</v>
      </c>
      <c r="D40" s="3">
        <v>0</v>
      </c>
      <c r="E40" s="3">
        <v>0</v>
      </c>
      <c r="F40" s="16">
        <f t="shared" si="0"/>
        <v>-1.4999999999999999E-2</v>
      </c>
      <c r="G40" s="16">
        <v>0</v>
      </c>
      <c r="H40" s="20">
        <v>0</v>
      </c>
      <c r="I40" s="3">
        <v>4.8099999999999996</v>
      </c>
      <c r="J40" s="22">
        <f>F40*I40</f>
        <v>-7.2149999999999992E-2</v>
      </c>
    </row>
    <row r="41" spans="1:10" x14ac:dyDescent="0.25">
      <c r="A41" s="3">
        <v>79</v>
      </c>
      <c r="B41" s="2" t="s">
        <v>89</v>
      </c>
      <c r="C41" s="3">
        <v>0</v>
      </c>
      <c r="D41" s="3">
        <v>0</v>
      </c>
      <c r="E41" s="3">
        <v>0</v>
      </c>
      <c r="F41" s="16">
        <f t="shared" si="0"/>
        <v>0</v>
      </c>
      <c r="G41" s="16">
        <v>0</v>
      </c>
      <c r="H41" s="20">
        <v>0</v>
      </c>
      <c r="I41" s="3">
        <v>0</v>
      </c>
      <c r="J41" s="22">
        <f>F41*I41</f>
        <v>0</v>
      </c>
    </row>
    <row r="42" spans="1:10" x14ac:dyDescent="0.25">
      <c r="A42" s="3">
        <v>3364</v>
      </c>
      <c r="B42" s="2" t="s">
        <v>90</v>
      </c>
      <c r="C42" s="3">
        <v>0.1</v>
      </c>
      <c r="D42" s="3">
        <v>0</v>
      </c>
      <c r="E42" s="3">
        <v>0</v>
      </c>
      <c r="F42" s="16">
        <f t="shared" si="0"/>
        <v>-0.1</v>
      </c>
      <c r="G42" s="16">
        <v>4.7699999999999996</v>
      </c>
      <c r="H42" s="20">
        <f t="shared" si="1"/>
        <v>-2.0964360587002101E-2</v>
      </c>
      <c r="I42" s="3">
        <v>2.34</v>
      </c>
      <c r="J42" s="22">
        <f>F42*I42</f>
        <v>-0.23399999999999999</v>
      </c>
    </row>
    <row r="43" spans="1:10" x14ac:dyDescent="0.25">
      <c r="A43" s="3">
        <v>30</v>
      </c>
      <c r="B43" s="2" t="s">
        <v>91</v>
      </c>
      <c r="C43" s="3">
        <v>0.23</v>
      </c>
      <c r="D43" s="3">
        <v>0</v>
      </c>
      <c r="E43" s="3">
        <v>0</v>
      </c>
      <c r="F43" s="16">
        <f t="shared" si="0"/>
        <v>-0.23</v>
      </c>
      <c r="G43" s="16">
        <v>0</v>
      </c>
      <c r="H43" s="20">
        <v>0</v>
      </c>
      <c r="I43" s="3">
        <v>3.5</v>
      </c>
      <c r="J43" s="22">
        <f>F43*I43</f>
        <v>-0.80500000000000005</v>
      </c>
    </row>
    <row r="44" spans="1:10" x14ac:dyDescent="0.25">
      <c r="A44" s="3">
        <v>5742</v>
      </c>
      <c r="B44" s="2" t="s">
        <v>92</v>
      </c>
      <c r="C44" s="3">
        <v>1.99</v>
      </c>
      <c r="D44" s="3">
        <v>1.68</v>
      </c>
      <c r="E44" s="3">
        <v>0.54</v>
      </c>
      <c r="F44" s="16">
        <f t="shared" si="0"/>
        <v>0.22999999999999976</v>
      </c>
      <c r="G44" s="16">
        <v>0</v>
      </c>
      <c r="H44" s="20">
        <v>0</v>
      </c>
      <c r="I44" s="3">
        <v>0</v>
      </c>
      <c r="J44" s="22">
        <f>F44*I44</f>
        <v>0</v>
      </c>
    </row>
    <row r="45" spans="1:10" x14ac:dyDescent="0.25">
      <c r="A45" s="3">
        <v>15246</v>
      </c>
      <c r="B45" s="2" t="s">
        <v>93</v>
      </c>
      <c r="C45" s="3">
        <v>0</v>
      </c>
      <c r="D45" s="3">
        <v>0</v>
      </c>
      <c r="E45" s="3">
        <v>0</v>
      </c>
      <c r="F45" s="16">
        <f t="shared" si="0"/>
        <v>0</v>
      </c>
      <c r="G45" s="16">
        <v>0</v>
      </c>
      <c r="H45" s="20">
        <v>0</v>
      </c>
      <c r="I45" s="3">
        <v>0</v>
      </c>
      <c r="J45" s="22">
        <f>F45*I45</f>
        <v>0</v>
      </c>
    </row>
    <row r="46" spans="1:10" x14ac:dyDescent="0.25">
      <c r="A46" s="3">
        <v>2102</v>
      </c>
      <c r="B46" s="2" t="s">
        <v>94</v>
      </c>
      <c r="C46" s="3">
        <v>0.44</v>
      </c>
      <c r="D46" s="3">
        <v>0.23499999999999999</v>
      </c>
      <c r="E46" s="3">
        <v>0</v>
      </c>
      <c r="F46" s="16">
        <f t="shared" si="0"/>
        <v>-0.20500000000000002</v>
      </c>
      <c r="G46" s="16">
        <v>3.79</v>
      </c>
      <c r="H46" s="20">
        <f t="shared" si="1"/>
        <v>-5.4089709762532988E-2</v>
      </c>
      <c r="I46" s="3">
        <v>4.29</v>
      </c>
      <c r="J46" s="22">
        <f>F46*I46</f>
        <v>-0.87945000000000007</v>
      </c>
    </row>
    <row r="47" spans="1:10" x14ac:dyDescent="0.25">
      <c r="A47" s="3">
        <v>92</v>
      </c>
      <c r="B47" s="2" t="s">
        <v>95</v>
      </c>
      <c r="C47" s="3">
        <v>0.01</v>
      </c>
      <c r="D47" s="3">
        <v>0</v>
      </c>
      <c r="E47" s="3">
        <v>0</v>
      </c>
      <c r="F47" s="16">
        <f t="shared" si="0"/>
        <v>-0.01</v>
      </c>
      <c r="G47" s="16">
        <v>1</v>
      </c>
      <c r="H47" s="20">
        <f t="shared" si="1"/>
        <v>-0.01</v>
      </c>
      <c r="I47" s="3">
        <v>3.6</v>
      </c>
      <c r="J47" s="22">
        <f>F47*I47</f>
        <v>-3.6000000000000004E-2</v>
      </c>
    </row>
    <row r="48" spans="1:10" x14ac:dyDescent="0.25">
      <c r="A48" s="3">
        <v>14915</v>
      </c>
      <c r="B48" s="2" t="s">
        <v>96</v>
      </c>
      <c r="C48" s="3">
        <v>0</v>
      </c>
      <c r="D48" s="3">
        <v>0</v>
      </c>
      <c r="E48" s="3">
        <v>0</v>
      </c>
      <c r="F48" s="16">
        <f t="shared" si="0"/>
        <v>0</v>
      </c>
      <c r="G48" s="16">
        <v>0</v>
      </c>
      <c r="H48" s="20">
        <v>0</v>
      </c>
      <c r="I48" s="3">
        <v>0</v>
      </c>
      <c r="J48" s="22">
        <f>F48*I48</f>
        <v>0</v>
      </c>
    </row>
    <row r="49" spans="1:10" x14ac:dyDescent="0.25">
      <c r="A49" s="3">
        <v>2077</v>
      </c>
      <c r="B49" s="2" t="s">
        <v>97</v>
      </c>
      <c r="C49" s="3">
        <v>0</v>
      </c>
      <c r="D49" s="3">
        <v>0</v>
      </c>
      <c r="E49" s="3">
        <v>0</v>
      </c>
      <c r="F49" s="16">
        <f t="shared" si="0"/>
        <v>0</v>
      </c>
      <c r="G49" s="16">
        <v>0</v>
      </c>
      <c r="H49" s="20">
        <v>0</v>
      </c>
      <c r="I49" s="3">
        <v>0</v>
      </c>
      <c r="J49" s="22">
        <f>F49*I49</f>
        <v>0</v>
      </c>
    </row>
    <row r="50" spans="1:10" x14ac:dyDescent="0.25">
      <c r="A50" s="3">
        <v>1706</v>
      </c>
      <c r="B50" s="2" t="s">
        <v>98</v>
      </c>
      <c r="C50" s="3">
        <v>0.02</v>
      </c>
      <c r="D50" s="3">
        <v>0</v>
      </c>
      <c r="E50" s="3">
        <v>0</v>
      </c>
      <c r="F50" s="16">
        <f t="shared" si="0"/>
        <v>-0.02</v>
      </c>
      <c r="G50" s="16">
        <v>2.14</v>
      </c>
      <c r="H50" s="20">
        <f t="shared" si="1"/>
        <v>-9.3457943925233638E-3</v>
      </c>
      <c r="I50" s="3">
        <v>3.2</v>
      </c>
      <c r="J50" s="22">
        <f>F50*I50</f>
        <v>-6.4000000000000001E-2</v>
      </c>
    </row>
    <row r="51" spans="1:10" x14ac:dyDescent="0.25">
      <c r="A51" s="3">
        <v>1659</v>
      </c>
      <c r="B51" s="2" t="s">
        <v>99</v>
      </c>
      <c r="C51" s="3">
        <v>2.5000000000000001E-2</v>
      </c>
      <c r="D51" s="3">
        <v>0</v>
      </c>
      <c r="E51" s="3">
        <v>0</v>
      </c>
      <c r="F51" s="16">
        <f t="shared" si="0"/>
        <v>-2.5000000000000001E-2</v>
      </c>
      <c r="G51" s="16">
        <v>4</v>
      </c>
      <c r="H51" s="20">
        <f t="shared" si="1"/>
        <v>-6.2500000000000003E-3</v>
      </c>
      <c r="I51" s="3">
        <v>2.76</v>
      </c>
      <c r="J51" s="22">
        <f>F51*I51</f>
        <v>-6.8999999999999992E-2</v>
      </c>
    </row>
    <row r="52" spans="1:10" x14ac:dyDescent="0.25">
      <c r="A52" s="3">
        <v>5380</v>
      </c>
      <c r="B52" s="2" t="s">
        <v>100</v>
      </c>
      <c r="C52" s="3">
        <v>7.0000000000000007E-2</v>
      </c>
      <c r="D52" s="3">
        <v>0</v>
      </c>
      <c r="E52" s="3">
        <v>0</v>
      </c>
      <c r="F52" s="16">
        <f t="shared" si="0"/>
        <v>-7.0000000000000007E-2</v>
      </c>
      <c r="G52" s="16">
        <v>2.8</v>
      </c>
      <c r="H52" s="20">
        <f t="shared" si="1"/>
        <v>-2.5000000000000005E-2</v>
      </c>
      <c r="I52" s="3">
        <v>3.2</v>
      </c>
      <c r="J52" s="22">
        <f>F52*I52</f>
        <v>-0.22400000000000003</v>
      </c>
    </row>
    <row r="53" spans="1:10" x14ac:dyDescent="0.25">
      <c r="A53" s="3">
        <v>15492</v>
      </c>
      <c r="B53" s="2" t="s">
        <v>26</v>
      </c>
      <c r="C53" s="3">
        <v>0.40500000000000003</v>
      </c>
      <c r="D53" s="3">
        <v>0</v>
      </c>
      <c r="E53" s="3">
        <v>0</v>
      </c>
      <c r="F53" s="16">
        <f t="shared" si="0"/>
        <v>-0.40500000000000003</v>
      </c>
      <c r="G53" s="16">
        <v>0</v>
      </c>
      <c r="H53" s="20">
        <v>0</v>
      </c>
      <c r="I53" s="3">
        <v>0</v>
      </c>
      <c r="J53" s="22">
        <v>0</v>
      </c>
    </row>
    <row r="54" spans="1:10" x14ac:dyDescent="0.25">
      <c r="A54" s="3">
        <v>15493</v>
      </c>
      <c r="B54" s="2" t="s">
        <v>101</v>
      </c>
      <c r="C54" s="3">
        <v>0.04</v>
      </c>
      <c r="D54" s="3">
        <v>0</v>
      </c>
      <c r="E54" s="3">
        <v>0</v>
      </c>
      <c r="F54" s="16">
        <f t="shared" si="0"/>
        <v>-0.04</v>
      </c>
      <c r="G54" s="16">
        <v>1.1200000000000001</v>
      </c>
      <c r="H54" s="20">
        <f t="shared" si="1"/>
        <v>-3.5714285714285712E-2</v>
      </c>
      <c r="I54" s="3">
        <v>1.45</v>
      </c>
      <c r="J54" s="22">
        <f>F54*I54</f>
        <v>-5.7999999999999996E-2</v>
      </c>
    </row>
    <row r="55" spans="1:10" x14ac:dyDescent="0.25">
      <c r="A55" s="3">
        <v>15490</v>
      </c>
      <c r="B55" s="2" t="s">
        <v>102</v>
      </c>
      <c r="C55" s="3">
        <v>1</v>
      </c>
      <c r="D55" s="3">
        <v>0</v>
      </c>
      <c r="E55" s="3">
        <v>0</v>
      </c>
      <c r="F55" s="16">
        <f t="shared" si="0"/>
        <v>-1</v>
      </c>
      <c r="G55" s="16">
        <v>402</v>
      </c>
      <c r="H55" s="20">
        <f t="shared" si="1"/>
        <v>-2.4875621890547263E-3</v>
      </c>
      <c r="I55" s="3">
        <v>1.45</v>
      </c>
      <c r="J55" s="22">
        <f>F55*I55</f>
        <v>-1.45</v>
      </c>
    </row>
    <row r="56" spans="1:10" x14ac:dyDescent="0.25">
      <c r="A56" s="3">
        <v>15491</v>
      </c>
      <c r="B56" s="2" t="s">
        <v>103</v>
      </c>
      <c r="C56" s="3">
        <v>32</v>
      </c>
      <c r="D56" s="3">
        <v>31</v>
      </c>
      <c r="E56" s="3">
        <v>1</v>
      </c>
      <c r="F56" s="16">
        <f t="shared" si="0"/>
        <v>0</v>
      </c>
      <c r="G56" s="16">
        <v>0</v>
      </c>
      <c r="H56" s="20">
        <v>0</v>
      </c>
      <c r="I56" s="3">
        <v>0</v>
      </c>
      <c r="J56" s="22">
        <f>F56*I56</f>
        <v>0</v>
      </c>
    </row>
    <row r="57" spans="1:10" x14ac:dyDescent="0.25">
      <c r="A57" s="3">
        <v>1755</v>
      </c>
      <c r="B57" s="2" t="s">
        <v>104</v>
      </c>
      <c r="C57" s="3">
        <v>2.5000000000000001E-2</v>
      </c>
      <c r="D57" s="3"/>
      <c r="E57" s="3">
        <v>0</v>
      </c>
      <c r="F57" s="16">
        <f t="shared" si="0"/>
        <v>-2.5000000000000001E-2</v>
      </c>
      <c r="G57" s="16">
        <v>1.4</v>
      </c>
      <c r="H57" s="20">
        <f t="shared" si="1"/>
        <v>-1.785714285714286E-2</v>
      </c>
      <c r="I57" s="3">
        <v>3.5</v>
      </c>
      <c r="J57" s="22">
        <f>F57*I57</f>
        <v>-8.7500000000000008E-2</v>
      </c>
    </row>
    <row r="58" spans="1:10" x14ac:dyDescent="0.25">
      <c r="A58" s="3">
        <v>1735</v>
      </c>
      <c r="B58" s="2" t="s">
        <v>105</v>
      </c>
      <c r="C58" s="3">
        <v>0.63</v>
      </c>
      <c r="D58" s="3">
        <v>0.76</v>
      </c>
      <c r="E58" s="3">
        <v>0</v>
      </c>
      <c r="F58" s="16">
        <f t="shared" si="0"/>
        <v>0.13</v>
      </c>
      <c r="G58" s="16">
        <v>1.2</v>
      </c>
      <c r="H58" s="20">
        <f t="shared" si="1"/>
        <v>0.10833333333333334</v>
      </c>
      <c r="I58" s="3">
        <v>3.75</v>
      </c>
      <c r="J58" s="22">
        <f>F58*I58</f>
        <v>0.48750000000000004</v>
      </c>
    </row>
    <row r="59" spans="1:10" x14ac:dyDescent="0.25">
      <c r="A59" s="3">
        <v>15536</v>
      </c>
      <c r="B59" s="2" t="s">
        <v>106</v>
      </c>
      <c r="C59" s="3">
        <v>173</v>
      </c>
      <c r="D59" s="3">
        <v>137</v>
      </c>
      <c r="E59" s="3">
        <v>23</v>
      </c>
      <c r="F59" s="16">
        <f t="shared" si="0"/>
        <v>-13</v>
      </c>
      <c r="G59" s="16">
        <v>486</v>
      </c>
      <c r="H59" s="20">
        <f t="shared" si="1"/>
        <v>-2.6748971193415638E-2</v>
      </c>
      <c r="I59" s="3">
        <v>0.56999999999999995</v>
      </c>
      <c r="J59" s="22">
        <f>F59*I59</f>
        <v>-7.4099999999999993</v>
      </c>
    </row>
    <row r="60" spans="1:10" x14ac:dyDescent="0.25">
      <c r="A60" s="3">
        <v>2021</v>
      </c>
      <c r="B60" s="2" t="s">
        <v>107</v>
      </c>
      <c r="C60" s="3">
        <v>5.0000000000000001E-3</v>
      </c>
      <c r="D60" s="3">
        <v>0</v>
      </c>
      <c r="E60" s="3">
        <v>0</v>
      </c>
      <c r="F60" s="16">
        <f t="shared" si="0"/>
        <v>-5.0000000000000001E-3</v>
      </c>
      <c r="G60" s="16">
        <v>0.91</v>
      </c>
      <c r="H60" s="20">
        <f t="shared" si="1"/>
        <v>-5.4945054945054941E-3</v>
      </c>
      <c r="I60" s="3">
        <v>5.3</v>
      </c>
      <c r="J60" s="22">
        <f>F60*I60</f>
        <v>-2.6499999999999999E-2</v>
      </c>
    </row>
    <row r="61" spans="1:10" x14ac:dyDescent="0.25">
      <c r="A61" s="5">
        <v>13678</v>
      </c>
      <c r="B61" s="4" t="s">
        <v>108</v>
      </c>
      <c r="C61" s="5">
        <v>1.0149999999999999</v>
      </c>
      <c r="D61" s="5">
        <v>0.94499999999999995</v>
      </c>
      <c r="E61" s="5">
        <v>0</v>
      </c>
      <c r="F61" s="17">
        <f t="shared" si="0"/>
        <v>-6.9999999999999951E-2</v>
      </c>
      <c r="G61" s="17">
        <v>2.4900000000000002</v>
      </c>
      <c r="H61" s="20">
        <f t="shared" si="1"/>
        <v>-2.8112449799196765E-2</v>
      </c>
      <c r="I61" s="3">
        <v>3.55</v>
      </c>
      <c r="J61" s="22">
        <f>F61*I61</f>
        <v>-0.2484999999999998</v>
      </c>
    </row>
    <row r="62" spans="1:10" x14ac:dyDescent="0.25">
      <c r="A62" s="6">
        <v>1786</v>
      </c>
      <c r="B62" s="7" t="s">
        <v>116</v>
      </c>
      <c r="C62" s="6">
        <v>118.16500000000001</v>
      </c>
      <c r="D62" s="3">
        <v>94.4</v>
      </c>
      <c r="E62" s="6">
        <v>10.07</v>
      </c>
      <c r="F62" s="16">
        <f t="shared" si="0"/>
        <v>-13.695000000000007</v>
      </c>
      <c r="G62" s="16">
        <v>3087.4</v>
      </c>
      <c r="H62" s="20">
        <f t="shared" si="1"/>
        <v>-4.4357711990671784E-3</v>
      </c>
      <c r="I62" s="3">
        <v>1.6</v>
      </c>
      <c r="J62" s="22">
        <f>F62*I62</f>
        <v>-21.912000000000013</v>
      </c>
    </row>
    <row r="63" spans="1:10" x14ac:dyDescent="0.25">
      <c r="H63" s="23" t="s">
        <v>128</v>
      </c>
      <c r="I63" s="23">
        <f>SUM(I7:I62)</f>
        <v>97.4</v>
      </c>
      <c r="J63" s="24">
        <f>SUM(J7:J62)</f>
        <v>-87.247350000000012</v>
      </c>
    </row>
  </sheetData>
  <mergeCells count="2">
    <mergeCell ref="A5:K5"/>
    <mergeCell ref="A3:L3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1"/>
  <sheetViews>
    <sheetView workbookViewId="0">
      <selection activeCell="A2" sqref="A2:J2"/>
    </sheetView>
  </sheetViews>
  <sheetFormatPr baseColWidth="10" defaultRowHeight="15" x14ac:dyDescent="0.25"/>
  <cols>
    <col min="1" max="1" width="8.7109375" customWidth="1"/>
    <col min="2" max="2" width="23" customWidth="1"/>
    <col min="4" max="4" width="7.140625" customWidth="1"/>
    <col min="5" max="5" width="9" customWidth="1"/>
    <col min="6" max="6" width="16.140625" bestFit="1" customWidth="1"/>
    <col min="7" max="7" width="10" customWidth="1"/>
    <col min="8" max="8" width="9" customWidth="1"/>
    <col min="9" max="9" width="8.7109375" customWidth="1"/>
    <col min="10" max="10" width="15.140625" bestFit="1" customWidth="1"/>
  </cols>
  <sheetData>
    <row r="2" spans="1:10" x14ac:dyDescent="0.25">
      <c r="A2" s="10" t="s">
        <v>121</v>
      </c>
      <c r="B2" s="10"/>
      <c r="C2" s="10"/>
      <c r="D2" s="10"/>
      <c r="E2" s="10"/>
      <c r="F2" s="10"/>
      <c r="G2" s="10"/>
      <c r="H2" s="10"/>
      <c r="I2" s="10"/>
      <c r="J2" s="10"/>
    </row>
    <row r="5" spans="1:10" x14ac:dyDescent="0.25">
      <c r="A5" s="8" t="s">
        <v>117</v>
      </c>
      <c r="B5" s="8" t="s">
        <v>113</v>
      </c>
      <c r="C5" s="8" t="s">
        <v>26</v>
      </c>
      <c r="D5" s="8" t="s">
        <v>109</v>
      </c>
      <c r="E5" s="8" t="s">
        <v>111</v>
      </c>
      <c r="F5" s="8" t="s">
        <v>112</v>
      </c>
      <c r="G5" s="9" t="s">
        <v>118</v>
      </c>
      <c r="H5" s="9" t="s">
        <v>119</v>
      </c>
      <c r="I5" s="9" t="s">
        <v>120</v>
      </c>
      <c r="J5" s="9" t="s">
        <v>123</v>
      </c>
    </row>
    <row r="6" spans="1:10" x14ac:dyDescent="0.25">
      <c r="A6" s="3">
        <v>9</v>
      </c>
      <c r="B6" s="2" t="s">
        <v>1</v>
      </c>
      <c r="C6" s="3">
        <v>23.274999999999999</v>
      </c>
      <c r="D6" s="3">
        <v>12.2</v>
      </c>
      <c r="E6" s="3">
        <v>1.03</v>
      </c>
      <c r="F6" s="3">
        <f>E6+D6-C6</f>
        <v>-10.045</v>
      </c>
      <c r="G6" s="3">
        <v>166.4</v>
      </c>
      <c r="H6" s="11">
        <f>F6/G6</f>
        <v>-6.0366586538461539E-2</v>
      </c>
      <c r="I6" s="3">
        <v>0.47</v>
      </c>
      <c r="J6" s="12">
        <f>F6*I6</f>
        <v>-4.7211499999999997</v>
      </c>
    </row>
    <row r="7" spans="1:10" x14ac:dyDescent="0.25">
      <c r="A7" s="3">
        <v>11</v>
      </c>
      <c r="B7" s="2" t="s">
        <v>2</v>
      </c>
      <c r="C7" s="3">
        <v>37.76</v>
      </c>
      <c r="D7" s="3">
        <v>7</v>
      </c>
      <c r="E7" s="3">
        <v>0.39</v>
      </c>
      <c r="F7" s="3">
        <f t="shared" ref="F7:F30" si="0">E7+D7-C7</f>
        <v>-30.369999999999997</v>
      </c>
      <c r="G7" s="3">
        <v>222.8</v>
      </c>
      <c r="H7" s="11">
        <f t="shared" ref="H7:H30" si="1">F7/G7</f>
        <v>-0.136310592459605</v>
      </c>
      <c r="I7" s="3">
        <v>0.53</v>
      </c>
      <c r="J7" s="12">
        <f t="shared" ref="J7:J30" si="2">F7*I7</f>
        <v>-16.0961</v>
      </c>
    </row>
    <row r="8" spans="1:10" x14ac:dyDescent="0.25">
      <c r="A8" s="3">
        <v>18</v>
      </c>
      <c r="B8" s="2" t="s">
        <v>3</v>
      </c>
      <c r="C8" s="3">
        <v>24.385000000000002</v>
      </c>
      <c r="D8" s="3">
        <v>14</v>
      </c>
      <c r="E8" s="3">
        <v>0</v>
      </c>
      <c r="F8" s="3">
        <f t="shared" si="0"/>
        <v>-10.385000000000002</v>
      </c>
      <c r="G8" s="3">
        <v>78.3</v>
      </c>
      <c r="H8" s="11">
        <f t="shared" si="1"/>
        <v>-0.13263090676883782</v>
      </c>
      <c r="I8" s="3">
        <v>0.51</v>
      </c>
      <c r="J8" s="12">
        <f t="shared" si="2"/>
        <v>-5.2963500000000012</v>
      </c>
    </row>
    <row r="9" spans="1:10" x14ac:dyDescent="0.25">
      <c r="A9" s="3">
        <v>19</v>
      </c>
      <c r="B9" s="2" t="s">
        <v>4</v>
      </c>
      <c r="C9" s="3">
        <v>264.15499999999997</v>
      </c>
      <c r="D9" s="3">
        <v>150</v>
      </c>
      <c r="E9" s="3">
        <v>7.39</v>
      </c>
      <c r="F9" s="3">
        <f t="shared" si="0"/>
        <v>-106.76499999999999</v>
      </c>
      <c r="G9" s="3">
        <v>2348</v>
      </c>
      <c r="H9" s="11">
        <f t="shared" si="1"/>
        <v>-4.5470613287904596E-2</v>
      </c>
      <c r="I9" s="3">
        <v>0.3</v>
      </c>
      <c r="J9" s="12">
        <f t="shared" si="2"/>
        <v>-32.029499999999992</v>
      </c>
    </row>
    <row r="10" spans="1:10" x14ac:dyDescent="0.25">
      <c r="A10" s="3">
        <v>26</v>
      </c>
      <c r="B10" s="2" t="s">
        <v>5</v>
      </c>
      <c r="C10" s="3">
        <v>11.654999999999999</v>
      </c>
      <c r="D10" s="3">
        <v>40</v>
      </c>
      <c r="E10" s="3">
        <v>0</v>
      </c>
      <c r="F10" s="3">
        <f t="shared" si="0"/>
        <v>28.344999999999999</v>
      </c>
      <c r="G10" s="3">
        <v>43</v>
      </c>
      <c r="H10" s="11">
        <f t="shared" si="1"/>
        <v>0.65918604651162793</v>
      </c>
      <c r="I10" s="3">
        <v>0.48</v>
      </c>
      <c r="J10" s="12">
        <f t="shared" si="2"/>
        <v>13.605599999999999</v>
      </c>
    </row>
    <row r="11" spans="1:10" x14ac:dyDescent="0.25">
      <c r="A11" s="3">
        <v>31</v>
      </c>
      <c r="B11" s="2" t="s">
        <v>6</v>
      </c>
      <c r="C11" s="3">
        <v>7.32</v>
      </c>
      <c r="D11" s="3">
        <v>0.4</v>
      </c>
      <c r="E11" s="3">
        <v>0.09</v>
      </c>
      <c r="F11" s="3">
        <f t="shared" si="0"/>
        <v>-6.83</v>
      </c>
      <c r="G11" s="3">
        <v>16.7</v>
      </c>
      <c r="H11" s="11">
        <f t="shared" si="1"/>
        <v>-0.40898203592814375</v>
      </c>
      <c r="I11" s="3">
        <v>0.35</v>
      </c>
      <c r="J11" s="12">
        <f t="shared" si="2"/>
        <v>-2.3904999999999998</v>
      </c>
    </row>
    <row r="12" spans="1:10" x14ac:dyDescent="0.25">
      <c r="A12" s="3">
        <v>71</v>
      </c>
      <c r="B12" s="2" t="s">
        <v>7</v>
      </c>
      <c r="C12" s="3">
        <v>11.305</v>
      </c>
      <c r="D12" s="3">
        <v>4.4000000000000004</v>
      </c>
      <c r="E12" s="3">
        <v>0.36</v>
      </c>
      <c r="F12" s="3">
        <f t="shared" si="0"/>
        <v>-6.544999999999999</v>
      </c>
      <c r="G12" s="3">
        <v>56.6</v>
      </c>
      <c r="H12" s="11">
        <f t="shared" si="1"/>
        <v>-0.11563604240282684</v>
      </c>
      <c r="I12" s="3">
        <v>0.34</v>
      </c>
      <c r="J12" s="12">
        <f t="shared" si="2"/>
        <v>-2.2252999999999998</v>
      </c>
    </row>
    <row r="13" spans="1:10" x14ac:dyDescent="0.25">
      <c r="A13" s="3">
        <v>78</v>
      </c>
      <c r="B13" s="2" t="s">
        <v>8</v>
      </c>
      <c r="C13" s="3">
        <v>32.174999999999997</v>
      </c>
      <c r="D13" s="3">
        <v>5</v>
      </c>
      <c r="E13" s="3">
        <v>1.32</v>
      </c>
      <c r="F13" s="3">
        <f t="shared" si="0"/>
        <v>-25.854999999999997</v>
      </c>
      <c r="G13" s="3">
        <v>289.93</v>
      </c>
      <c r="H13" s="11">
        <f t="shared" si="1"/>
        <v>-8.917669782361258E-2</v>
      </c>
      <c r="I13" s="3">
        <v>0.68</v>
      </c>
      <c r="J13" s="12">
        <f t="shared" si="2"/>
        <v>-17.581399999999999</v>
      </c>
    </row>
    <row r="14" spans="1:10" x14ac:dyDescent="0.25">
      <c r="A14" s="3">
        <v>85</v>
      </c>
      <c r="B14" s="2" t="s">
        <v>9</v>
      </c>
      <c r="C14" s="3">
        <v>71.790000000000006</v>
      </c>
      <c r="D14" s="3">
        <v>4.5999999999999996</v>
      </c>
      <c r="E14" s="3">
        <v>0.16</v>
      </c>
      <c r="F14" s="3">
        <f t="shared" si="0"/>
        <v>-67.03</v>
      </c>
      <c r="G14" s="3">
        <v>108.4</v>
      </c>
      <c r="H14" s="11">
        <f t="shared" si="1"/>
        <v>-0.61835793357933577</v>
      </c>
      <c r="I14" s="3">
        <v>1.05</v>
      </c>
      <c r="J14" s="12">
        <f t="shared" si="2"/>
        <v>-70.381500000000003</v>
      </c>
    </row>
    <row r="15" spans="1:10" x14ac:dyDescent="0.25">
      <c r="A15" s="3">
        <v>2</v>
      </c>
      <c r="B15" s="2" t="s">
        <v>10</v>
      </c>
      <c r="C15" s="3">
        <v>2.97</v>
      </c>
      <c r="D15" s="3">
        <v>2</v>
      </c>
      <c r="E15" s="3">
        <v>0</v>
      </c>
      <c r="F15" s="3">
        <f t="shared" si="0"/>
        <v>-0.9700000000000002</v>
      </c>
      <c r="G15" s="3">
        <v>10.1</v>
      </c>
      <c r="H15" s="11">
        <f t="shared" si="1"/>
        <v>-9.6039603960396056E-2</v>
      </c>
      <c r="I15" s="3">
        <v>2.2200000000000002</v>
      </c>
      <c r="J15" s="12">
        <f t="shared" si="2"/>
        <v>-2.1534000000000004</v>
      </c>
    </row>
    <row r="16" spans="1:10" x14ac:dyDescent="0.25">
      <c r="A16" s="3">
        <v>4</v>
      </c>
      <c r="B16" s="2" t="s">
        <v>11</v>
      </c>
      <c r="C16" s="3">
        <v>17.670000000000002</v>
      </c>
      <c r="D16" s="3">
        <v>2.8</v>
      </c>
      <c r="E16" s="3">
        <v>0.08</v>
      </c>
      <c r="F16" s="3">
        <f t="shared" si="0"/>
        <v>-14.790000000000003</v>
      </c>
      <c r="G16" s="3">
        <v>25.57</v>
      </c>
      <c r="H16" s="11">
        <f t="shared" si="1"/>
        <v>-0.57841220179898323</v>
      </c>
      <c r="I16" s="3">
        <v>0.95</v>
      </c>
      <c r="J16" s="12">
        <f t="shared" si="2"/>
        <v>-14.050500000000001</v>
      </c>
    </row>
    <row r="17" spans="1:10" x14ac:dyDescent="0.25">
      <c r="A17" s="3">
        <v>7</v>
      </c>
      <c r="B17" s="2" t="s">
        <v>12</v>
      </c>
      <c r="C17" s="3">
        <v>27.04</v>
      </c>
      <c r="D17" s="3">
        <v>2.2000000000000002</v>
      </c>
      <c r="E17" s="3">
        <v>0.05</v>
      </c>
      <c r="F17" s="3">
        <f t="shared" si="0"/>
        <v>-24.79</v>
      </c>
      <c r="G17" s="3">
        <v>72.290000000000006</v>
      </c>
      <c r="H17" s="11">
        <f t="shared" si="1"/>
        <v>-0.34292433254945354</v>
      </c>
      <c r="I17" s="3">
        <v>1.47</v>
      </c>
      <c r="J17" s="12">
        <f t="shared" si="2"/>
        <v>-36.441299999999998</v>
      </c>
    </row>
    <row r="18" spans="1:10" x14ac:dyDescent="0.25">
      <c r="A18" s="3">
        <v>67</v>
      </c>
      <c r="B18" s="2" t="s">
        <v>13</v>
      </c>
      <c r="C18" s="3">
        <v>0</v>
      </c>
      <c r="D18" s="3">
        <v>0</v>
      </c>
      <c r="E18" s="3">
        <v>0</v>
      </c>
      <c r="F18" s="3">
        <f t="shared" si="0"/>
        <v>0</v>
      </c>
      <c r="G18" s="3">
        <v>0</v>
      </c>
      <c r="H18" s="11">
        <v>0</v>
      </c>
      <c r="I18" s="3">
        <v>0</v>
      </c>
      <c r="J18" s="12">
        <f t="shared" si="2"/>
        <v>0</v>
      </c>
    </row>
    <row r="19" spans="1:10" x14ac:dyDescent="0.25">
      <c r="A19" s="3">
        <v>55</v>
      </c>
      <c r="B19" s="2" t="s">
        <v>14</v>
      </c>
      <c r="C19" s="3">
        <v>16.68</v>
      </c>
      <c r="D19" s="3">
        <v>7.2</v>
      </c>
      <c r="E19" s="3">
        <v>1.1499999999999999</v>
      </c>
      <c r="F19" s="3">
        <f t="shared" si="0"/>
        <v>-8.33</v>
      </c>
      <c r="G19" s="3">
        <v>63</v>
      </c>
      <c r="H19" s="11">
        <f t="shared" si="1"/>
        <v>-0.13222222222222221</v>
      </c>
      <c r="I19" s="3">
        <v>0.77</v>
      </c>
      <c r="J19" s="12">
        <f t="shared" si="2"/>
        <v>-6.4141000000000004</v>
      </c>
    </row>
    <row r="20" spans="1:10" x14ac:dyDescent="0.25">
      <c r="A20" s="3">
        <v>1</v>
      </c>
      <c r="B20" s="2" t="s">
        <v>15</v>
      </c>
      <c r="C20" s="3">
        <v>15.25</v>
      </c>
      <c r="D20" s="3">
        <v>0</v>
      </c>
      <c r="E20" s="3">
        <v>0</v>
      </c>
      <c r="F20" s="3">
        <f t="shared" si="0"/>
        <v>-15.25</v>
      </c>
      <c r="G20" s="3">
        <v>36.9</v>
      </c>
      <c r="H20" s="11">
        <f t="shared" si="1"/>
        <v>-0.41327913279132794</v>
      </c>
      <c r="I20" s="3">
        <v>0.25</v>
      </c>
      <c r="J20" s="12">
        <f t="shared" si="2"/>
        <v>-3.8125</v>
      </c>
    </row>
    <row r="21" spans="1:10" x14ac:dyDescent="0.25">
      <c r="A21" s="3">
        <v>11905</v>
      </c>
      <c r="B21" s="2" t="s">
        <v>16</v>
      </c>
      <c r="C21" s="3">
        <v>0</v>
      </c>
      <c r="D21" s="3">
        <v>0</v>
      </c>
      <c r="E21" s="3">
        <v>0</v>
      </c>
      <c r="F21" s="3">
        <f t="shared" si="0"/>
        <v>0</v>
      </c>
      <c r="G21" s="3">
        <v>0</v>
      </c>
      <c r="H21" s="11">
        <v>0</v>
      </c>
      <c r="I21" s="3">
        <v>0</v>
      </c>
      <c r="J21" s="12">
        <f t="shared" si="2"/>
        <v>0</v>
      </c>
    </row>
    <row r="22" spans="1:10" x14ac:dyDescent="0.25">
      <c r="A22" s="3">
        <v>49</v>
      </c>
      <c r="B22" s="2" t="s">
        <v>17</v>
      </c>
      <c r="C22" s="3">
        <v>16.774999999999999</v>
      </c>
      <c r="D22" s="3">
        <v>6.6</v>
      </c>
      <c r="E22" s="3">
        <v>0</v>
      </c>
      <c r="F22" s="3">
        <f t="shared" si="0"/>
        <v>-10.174999999999999</v>
      </c>
      <c r="G22" s="3">
        <v>70.400000000000006</v>
      </c>
      <c r="H22" s="11">
        <f t="shared" si="1"/>
        <v>-0.14453124999999997</v>
      </c>
      <c r="I22" s="3">
        <v>1.1299999999999999</v>
      </c>
      <c r="J22" s="12">
        <f t="shared" si="2"/>
        <v>-11.497749999999998</v>
      </c>
    </row>
    <row r="23" spans="1:10" x14ac:dyDescent="0.25">
      <c r="A23" s="3">
        <v>51</v>
      </c>
      <c r="B23" s="2" t="s">
        <v>18</v>
      </c>
      <c r="C23" s="3">
        <v>3.44</v>
      </c>
      <c r="D23" s="3">
        <v>0</v>
      </c>
      <c r="E23" s="3">
        <v>0</v>
      </c>
      <c r="F23" s="3">
        <f t="shared" si="0"/>
        <v>-3.44</v>
      </c>
      <c r="G23" s="3">
        <v>4.9000000000000004</v>
      </c>
      <c r="H23" s="11">
        <f t="shared" si="1"/>
        <v>-0.70204081632653059</v>
      </c>
      <c r="I23" s="3">
        <v>1.01</v>
      </c>
      <c r="J23" s="12">
        <f t="shared" si="2"/>
        <v>-3.4744000000000002</v>
      </c>
    </row>
    <row r="24" spans="1:10" x14ac:dyDescent="0.25">
      <c r="A24" s="3">
        <v>61</v>
      </c>
      <c r="B24" s="2" t="s">
        <v>19</v>
      </c>
      <c r="C24" s="3">
        <v>2.5499999999999998</v>
      </c>
      <c r="D24" s="3">
        <v>0</v>
      </c>
      <c r="E24" s="3">
        <v>0</v>
      </c>
      <c r="F24" s="3">
        <f t="shared" si="0"/>
        <v>-2.5499999999999998</v>
      </c>
      <c r="G24" s="3">
        <v>0</v>
      </c>
      <c r="H24" s="11">
        <v>0</v>
      </c>
      <c r="I24" s="3">
        <v>0</v>
      </c>
      <c r="J24" s="12">
        <f t="shared" si="2"/>
        <v>0</v>
      </c>
    </row>
    <row r="25" spans="1:10" x14ac:dyDescent="0.25">
      <c r="A25" s="3">
        <v>44</v>
      </c>
      <c r="B25" s="2" t="s">
        <v>20</v>
      </c>
      <c r="C25" s="3">
        <v>0</v>
      </c>
      <c r="D25" s="3">
        <v>0</v>
      </c>
      <c r="E25" s="3">
        <v>0</v>
      </c>
      <c r="F25" s="3">
        <f t="shared" si="0"/>
        <v>0</v>
      </c>
      <c r="G25" s="3">
        <v>0</v>
      </c>
      <c r="H25" s="11">
        <v>0</v>
      </c>
      <c r="I25" s="3">
        <v>0</v>
      </c>
      <c r="J25" s="12">
        <f t="shared" si="2"/>
        <v>0</v>
      </c>
    </row>
    <row r="26" spans="1:10" x14ac:dyDescent="0.25">
      <c r="A26" s="3">
        <v>2078</v>
      </c>
      <c r="B26" s="2" t="s">
        <v>21</v>
      </c>
      <c r="C26" s="3">
        <v>0</v>
      </c>
      <c r="D26" s="3">
        <v>0</v>
      </c>
      <c r="E26" s="3">
        <v>0</v>
      </c>
      <c r="F26" s="3">
        <f t="shared" si="0"/>
        <v>0</v>
      </c>
      <c r="G26" s="3">
        <v>0</v>
      </c>
      <c r="H26" s="11">
        <v>0</v>
      </c>
      <c r="I26" s="3">
        <v>0</v>
      </c>
      <c r="J26" s="12">
        <f t="shared" si="2"/>
        <v>0</v>
      </c>
    </row>
    <row r="27" spans="1:10" x14ac:dyDescent="0.25">
      <c r="A27" s="3">
        <v>8</v>
      </c>
      <c r="B27" s="2" t="s">
        <v>22</v>
      </c>
      <c r="C27" s="3">
        <v>0</v>
      </c>
      <c r="D27" s="3">
        <v>0</v>
      </c>
      <c r="E27" s="3">
        <v>0</v>
      </c>
      <c r="F27" s="3">
        <f t="shared" si="0"/>
        <v>0</v>
      </c>
      <c r="G27" s="3">
        <v>0</v>
      </c>
      <c r="H27" s="11">
        <v>0</v>
      </c>
      <c r="I27" s="3">
        <v>0</v>
      </c>
      <c r="J27" s="12">
        <f t="shared" si="2"/>
        <v>0</v>
      </c>
    </row>
    <row r="28" spans="1:10" x14ac:dyDescent="0.25">
      <c r="A28" s="3">
        <v>2022</v>
      </c>
      <c r="B28" s="2" t="s">
        <v>23</v>
      </c>
      <c r="C28" s="3">
        <v>116.57</v>
      </c>
      <c r="D28" s="3">
        <v>0</v>
      </c>
      <c r="E28" s="3">
        <v>0</v>
      </c>
      <c r="F28" s="3">
        <f t="shared" si="0"/>
        <v>-116.57</v>
      </c>
      <c r="G28" s="3">
        <v>810.4</v>
      </c>
      <c r="H28" s="11">
        <f t="shared" si="1"/>
        <v>-0.14384254689042447</v>
      </c>
      <c r="I28" s="3">
        <v>0.3</v>
      </c>
      <c r="J28" s="12">
        <f t="shared" si="2"/>
        <v>-34.970999999999997</v>
      </c>
    </row>
    <row r="29" spans="1:10" x14ac:dyDescent="0.25">
      <c r="A29" s="3">
        <v>6</v>
      </c>
      <c r="B29" s="2" t="s">
        <v>24</v>
      </c>
      <c r="C29" s="3">
        <v>0.72</v>
      </c>
      <c r="D29" s="3">
        <v>0</v>
      </c>
      <c r="E29" s="3">
        <v>0</v>
      </c>
      <c r="F29" s="3">
        <f t="shared" si="0"/>
        <v>-0.72</v>
      </c>
      <c r="G29" s="3">
        <v>2.1</v>
      </c>
      <c r="H29" s="11">
        <f t="shared" si="1"/>
        <v>-0.3428571428571428</v>
      </c>
      <c r="I29" s="3">
        <v>1</v>
      </c>
      <c r="J29" s="12">
        <f t="shared" si="2"/>
        <v>-0.72</v>
      </c>
    </row>
    <row r="30" spans="1:10" x14ac:dyDescent="0.25">
      <c r="A30" s="3">
        <v>72</v>
      </c>
      <c r="B30" s="2" t="s">
        <v>25</v>
      </c>
      <c r="C30" s="3">
        <v>0.32</v>
      </c>
      <c r="D30" s="3">
        <v>0</v>
      </c>
      <c r="E30" s="3">
        <v>0</v>
      </c>
      <c r="F30" s="3">
        <f t="shared" si="0"/>
        <v>-0.32</v>
      </c>
      <c r="G30" s="3">
        <v>3</v>
      </c>
      <c r="H30" s="11">
        <f t="shared" si="1"/>
        <v>-0.10666666666666667</v>
      </c>
      <c r="I30" s="3">
        <v>0.2</v>
      </c>
      <c r="J30" s="12">
        <f t="shared" si="2"/>
        <v>-6.4000000000000001E-2</v>
      </c>
    </row>
    <row r="31" spans="1:10" x14ac:dyDescent="0.25">
      <c r="B31" s="13" t="s">
        <v>122</v>
      </c>
      <c r="I31">
        <f>SUM(I6:I30)</f>
        <v>14.01</v>
      </c>
      <c r="J31" s="14">
        <f>SUM(J6:J30)</f>
        <v>-250.71514999999997</v>
      </c>
    </row>
  </sheetData>
  <mergeCells count="1">
    <mergeCell ref="A2:J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CARNICERIA</vt:lpstr>
      <vt:lpstr>CHARCUTERIA</vt:lpstr>
      <vt:lpstr>FRUTERIA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HOYADA-PC</dc:creator>
  <cp:lastModifiedBy>INVENTARIO-1</cp:lastModifiedBy>
  <cp:lastPrinted>2021-08-06T17:28:48Z</cp:lastPrinted>
  <dcterms:created xsi:type="dcterms:W3CDTF">2021-08-03T13:27:45Z</dcterms:created>
  <dcterms:modified xsi:type="dcterms:W3CDTF">2021-08-06T17:30:05Z</dcterms:modified>
</cp:coreProperties>
</file>